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'стр.1'!$A$1:$FK$23</definedName>
    <definedName name="_xlnm.Print_Area" localSheetId="4">'стр.10'!$A$1:$FK$13</definedName>
    <definedName name="_xlnm.Print_Area" localSheetId="5">'стр.11'!$A$1:$EJ$30</definedName>
    <definedName name="_xlnm.Print_Area" localSheetId="1">'стр.2'!$A$1:$FK$9</definedName>
    <definedName name="_xlnm.Print_Area" localSheetId="2">'стр.3_5'!$A$1:$FE$84</definedName>
    <definedName name="_xlnm.Print_Area" localSheetId="3">'стр.6_9'!$A$1:$FK$65</definedName>
  </definedNames>
  <calcPr fullCalcOnLoad="1"/>
</workbook>
</file>

<file path=xl/sharedStrings.xml><?xml version="1.0" encoding="utf-8"?>
<sst xmlns="http://schemas.openxmlformats.org/spreadsheetml/2006/main" count="435" uniqueCount="256">
  <si>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</si>
  <si>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</si>
  <si>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</si>
  <si>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</si>
  <si>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</si>
  <si>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</si>
  <si>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</si>
  <si>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</si>
  <si>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</si>
  <si>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</si>
  <si>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</si>
  <si>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</si>
  <si>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</si>
  <si>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</si>
  <si>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</si>
  <si>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</si>
  <si>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</si>
  <si>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</si>
  <si>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</si>
  <si>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</si>
  <si>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</si>
  <si>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</si>
  <si>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</si>
  <si>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</si>
  <si>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</si>
  <si>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</si>
  <si>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</si>
  <si>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</si>
  <si>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</si>
  <si>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</si>
  <si>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</si>
  <si>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</si>
  <si>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</si>
  <si>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</si>
  <si>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</si>
  <si>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</si>
  <si>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</si>
  <si>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</si>
  <si>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</si>
  <si>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</si>
  <si>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</si>
  <si>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Услуга № 2</t>
  </si>
  <si>
    <t>Услуга № 1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</si>
  <si>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</si>
  <si>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</si>
  <si>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</si>
  <si>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</si>
  <si>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</si>
  <si>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</si>
  <si>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</si>
  <si>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</si>
  <si>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</si>
  <si>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</si>
  <si>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</si>
  <si>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</si>
  <si>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</si>
  <si>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</si>
  <si>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</si>
  <si>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</si>
  <si>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</si>
  <si>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</si>
  <si>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</si>
  <si>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</si>
  <si>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</si>
  <si>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</si>
  <si>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</si>
  <si>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</si>
  <si>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</si>
  <si>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</si>
  <si>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</si>
  <si>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</si>
  <si>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</si>
  <si>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</si>
  <si>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</si>
  <si>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</si>
  <si>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</si>
  <si>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</si>
  <si>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</si>
  <si>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</si>
  <si>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</si>
  <si>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</si>
  <si>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</si>
  <si>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</si>
  <si>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</si>
  <si>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</si>
  <si>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</si>
  <si>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</si>
  <si>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</si>
  <si>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</si>
  <si>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</si>
  <si>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</si>
  <si>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</si>
  <si>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</si>
  <si>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</si>
  <si>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</si>
  <si>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</si>
  <si>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</si>
  <si>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</si>
  <si>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</si>
  <si>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</si>
  <si>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</si>
  <si>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</si>
  <si>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</si>
  <si>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</si>
  <si>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</si>
  <si>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</si>
  <si>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</si>
  <si>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</si>
  <si>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</si>
  <si>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</si>
  <si>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</si>
  <si>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</si>
  <si>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</si>
  <si>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</si>
  <si>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</si>
  <si>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</si>
  <si>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</si>
  <si>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</si>
  <si>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</si>
  <si>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</si>
  <si>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</si>
  <si>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</si>
  <si>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</si>
  <si>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</si>
  <si>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</si>
  <si>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</si>
  <si>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</si>
  <si>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</si>
  <si>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</si>
  <si>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</si>
  <si>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</si>
  <si>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</si>
  <si>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</si>
  <si>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</si>
  <si>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</si>
  <si>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</si>
  <si>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</si>
  <si>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</si>
  <si>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</si>
  <si>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</si>
  <si>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</si>
  <si>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</si>
  <si>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</si>
  <si>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</si>
  <si>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</si>
  <si>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</si>
  <si>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</si>
  <si>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</si>
  <si>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</si>
  <si>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</si>
  <si>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</si>
  <si>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</si>
  <si>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</si>
  <si>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</si>
  <si>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</si>
  <si>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</si>
  <si>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</si>
  <si>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</si>
  <si>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</si>
  <si>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</si>
  <si>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</si>
  <si>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</si>
  <si>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</si>
  <si>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</si>
  <si>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</si>
  <si>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</si>
  <si>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</si>
  <si>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</si>
  <si>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</si>
  <si>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</si>
  <si>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</si>
  <si>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</si>
  <si>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</si>
  <si>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</si>
  <si>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</si>
  <si>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</si>
  <si>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</si>
  <si>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</si>
  <si>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</si>
  <si>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</si>
  <si>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</si>
  <si>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</si>
  <si>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</si>
  <si>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</si>
  <si>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</si>
  <si>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</si>
  <si>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</si>
  <si>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</si>
  <si>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</si>
  <si>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</si>
  <si>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</si>
  <si>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</si>
  <si>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</si>
  <si>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</si>
  <si>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</si>
  <si>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</si>
  <si>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</si>
  <si>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</si>
  <si>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</si>
  <si>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</si>
  <si>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</si>
  <si>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</si>
  <si>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</si>
  <si>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</si>
  <si>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</si>
  <si>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</si>
  <si>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</si>
  <si>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</si>
  <si>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</si>
  <si>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</si>
  <si>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</si>
  <si>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</si>
  <si>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</si>
  <si>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</si>
  <si>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</si>
  <si>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</si>
  <si>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</si>
  <si>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</si>
  <si>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</si>
  <si>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</si>
  <si>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</si>
  <si>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</si>
  <si>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</si>
  <si>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</si>
  <si>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</si>
  <si>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</si>
  <si>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</si>
  <si>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</si>
  <si>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</si>
  <si>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01</t>
  </si>
  <si>
    <t>17</t>
  </si>
  <si>
    <t>января</t>
  </si>
  <si>
    <t>2.1.1. Денежные средства государственного бюджетного учреждения на лицевых счетах (счетах)</t>
  </si>
  <si>
    <t>18</t>
  </si>
  <si>
    <t>19</t>
  </si>
  <si>
    <t>2017</t>
  </si>
  <si>
    <t>Директор государственного бюджетного учреждения (подразделения)</t>
  </si>
  <si>
    <t xml:space="preserve"> государственное автономное учреждение Владжимирской области "Спортивный комплекс "Торпедо"</t>
  </si>
  <si>
    <t>32949390</t>
  </si>
  <si>
    <t>172U5965</t>
  </si>
  <si>
    <t>3302012632</t>
  </si>
  <si>
    <t>332701001</t>
  </si>
  <si>
    <t>567</t>
  </si>
  <si>
    <t>Департамент по физической культуре и спорту администрации Владимирской области</t>
  </si>
  <si>
    <t>17401365000</t>
  </si>
  <si>
    <t>383</t>
  </si>
  <si>
    <t>создание условий для занятий физической культурой и спортом населения Владимирской области; осуществление спортивно-массовой и информационно-оздоровительной работы среди населения Владимирской области;</t>
  </si>
  <si>
    <t xml:space="preserve"> деятельность спортивных объектов; розничная торговля в неспециализированных магазинах; сдача внаем собственного недвижимого имущества; строительство зданий и сооружений; прочая зрелищно-развлекательная деятельность; деятельность гостиниц; прочая деятельность по организации отдыха и развлечений; физкультурно-оздоровительная деятельность; рекламная деятельность; издательская деятельность; розничная торговля моторным топливом; розничная торговля одеждой; розничная торговля сувенирами, изделиями народных художественных промыслов; деятельность ресторанов и кафе; эксплуатация гаражей, стоянок для автотранспортных средств, велосипедов и т.п.</t>
  </si>
  <si>
    <t>Рекламная деятельность; услуги спортивно-оздоровительного центра; услуги по временному размещению в гостинице; занятия в физкультурно-оздоровительных группах; проведение спортивно-зрелищных мероприятий; услуги буфета</t>
  </si>
  <si>
    <t>32-47-47</t>
  </si>
  <si>
    <t>Л.П.Антонов</t>
  </si>
  <si>
    <t>Директор государственного автономного учреждения Владимирской области "Спортивный комплекс "Торпедо"</t>
  </si>
  <si>
    <t>Е.В.Горемыкина</t>
  </si>
  <si>
    <t>23</t>
  </si>
  <si>
    <t>23.01.2018</t>
  </si>
  <si>
    <t>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</si>
</sst>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49" fontId="1" fillId="0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2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3"/>
  <sheetViews>
    <sheetView tabSelected="1" zoomScale="75" zoomScaleNormal="75" zoomScaleSheetLayoutView="100" workbookViewId="0" topLeftCell="A1">
      <selection activeCell="GN20" sqref="GN20"/>
    </sheetView>
  </sheetViews>
  <sheetFormatPr defaultColWidth="0.875" defaultRowHeight="12.75"/>
  <cols>
    <col min="1" max="54" width="0.875" style="1" customWidth="1"/>
    <col min="55" max="63" width="0.875" style="1" hidden="1" customWidth="1"/>
    <col min="64" max="120" width="0.875" style="1" customWidth="1"/>
    <col min="121" max="128" width="0.875" style="1" hidden="1" customWidth="1"/>
    <col min="129" max="164" width="0.875" style="1" customWidth="1"/>
    <col min="165" max="165" width="0.74609375" style="1" customWidth="1"/>
    <col min="166" max="167" width="0.875" style="1" hidden="1" customWidth="1"/>
    <col min="168" max="16384" width="0.875" style="1" customWidth="1"/>
  </cols>
  <sheetData>
    <row r="1" ht="15" customHeight="1">
      <c r="N1" s="2"/>
    </row>
    <row r="2" spans="82:167" ht="15">
      <c r="CD2" s="52" t="s">
        <v>9</v>
      </c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3" spans="82:167" ht="37.5" customHeight="1">
      <c r="CD3" s="53" t="s">
        <v>251</v>
      </c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</row>
    <row r="4" spans="82:167" s="2" customFormat="1" ht="12" customHeight="1">
      <c r="CD4" s="54" t="s">
        <v>18</v>
      </c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82:167" ht="15"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49" t="s">
        <v>250</v>
      </c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82:167" s="2" customFormat="1" ht="12">
      <c r="CD6" s="48" t="s">
        <v>7</v>
      </c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 t="s">
        <v>8</v>
      </c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82:167" ht="15"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52" t="s">
        <v>2</v>
      </c>
      <c r="DC7" s="52"/>
      <c r="DD7" s="55" t="s">
        <v>253</v>
      </c>
      <c r="DE7" s="55"/>
      <c r="DF7" s="55"/>
      <c r="DG7" s="55"/>
      <c r="DH7" s="52" t="s">
        <v>2</v>
      </c>
      <c r="DI7" s="52"/>
      <c r="DJ7" s="52"/>
      <c r="DK7" s="55" t="s">
        <v>231</v>
      </c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6">
        <v>20</v>
      </c>
      <c r="ED7" s="56"/>
      <c r="EE7" s="56"/>
      <c r="EF7" s="56"/>
      <c r="EG7" s="55" t="s">
        <v>230</v>
      </c>
      <c r="EH7" s="55"/>
      <c r="EI7" s="55"/>
      <c r="EJ7" s="55"/>
      <c r="EK7" s="52" t="s">
        <v>3</v>
      </c>
      <c r="EL7" s="52"/>
      <c r="EM7" s="52"/>
      <c r="EN7" s="52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ht="15">
      <c r="CY8" s="7"/>
    </row>
    <row r="9" spans="1:167" ht="16.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36:93" s="8" customFormat="1" ht="16.5">
      <c r="AJ10" s="9"/>
      <c r="AM10" s="9"/>
      <c r="BV10" s="79" t="s">
        <v>27</v>
      </c>
      <c r="BW10" s="79"/>
      <c r="BX10" s="79"/>
      <c r="BY10" s="79"/>
      <c r="BZ10" s="79"/>
      <c r="CA10" s="79"/>
      <c r="CB10" s="79"/>
      <c r="CC10" s="79"/>
      <c r="CD10" s="79"/>
      <c r="CE10" s="68" t="s">
        <v>233</v>
      </c>
      <c r="CF10" s="68"/>
      <c r="CG10" s="68"/>
      <c r="CH10" s="68"/>
      <c r="CI10" s="80" t="s">
        <v>5</v>
      </c>
      <c r="CJ10" s="80"/>
      <c r="CK10" s="80"/>
      <c r="CL10" s="80"/>
      <c r="CM10" s="80"/>
      <c r="CN10" s="80"/>
      <c r="CO10" s="80"/>
    </row>
    <row r="11" ht="4.5" customHeight="1"/>
    <row r="12" spans="140:167" ht="16.5" customHeight="1">
      <c r="EJ12" s="16"/>
      <c r="EK12" s="16"/>
      <c r="EL12" s="16"/>
      <c r="EM12" s="16"/>
      <c r="EN12" s="16"/>
      <c r="EO12" s="61" t="s">
        <v>10</v>
      </c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pans="140:167" ht="16.5" customHeight="1">
      <c r="EJ13" s="16"/>
      <c r="EK13" s="16"/>
      <c r="EL13" s="16"/>
      <c r="EM13" s="36" t="s">
        <v>19</v>
      </c>
      <c r="EN13" s="16"/>
      <c r="EO13" s="63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5"/>
    </row>
    <row r="14" spans="33:167" ht="21" customHeight="1">
      <c r="AG14" s="62" t="s">
        <v>2</v>
      </c>
      <c r="AH14" s="62"/>
      <c r="AI14" s="69" t="s">
        <v>253</v>
      </c>
      <c r="AJ14" s="69"/>
      <c r="AK14" s="69"/>
      <c r="AL14" s="69"/>
      <c r="AM14" s="60" t="s">
        <v>2</v>
      </c>
      <c r="AN14" s="60"/>
      <c r="AO14" s="60"/>
      <c r="AP14" s="69" t="s">
        <v>231</v>
      </c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7">
        <v>20</v>
      </c>
      <c r="BI14" s="77"/>
      <c r="BJ14" s="77"/>
      <c r="BK14" s="77"/>
      <c r="BL14" s="78" t="s">
        <v>233</v>
      </c>
      <c r="BM14" s="78"/>
      <c r="BN14" s="78"/>
      <c r="BO14" s="78"/>
      <c r="BP14" s="60" t="s">
        <v>3</v>
      </c>
      <c r="BQ14" s="60"/>
      <c r="BR14" s="60"/>
      <c r="BS14" s="60"/>
      <c r="BY14" s="11"/>
      <c r="EJ14" s="16"/>
      <c r="EK14" s="16"/>
      <c r="EL14" s="16"/>
      <c r="EM14" s="17" t="s">
        <v>11</v>
      </c>
      <c r="EN14" s="16"/>
      <c r="EO14" s="71" t="s">
        <v>254</v>
      </c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3"/>
    </row>
    <row r="15" spans="77:167" ht="6" customHeight="1">
      <c r="BY15" s="11"/>
      <c r="BZ15" s="11"/>
      <c r="EJ15" s="16"/>
      <c r="EK15" s="16"/>
      <c r="EL15" s="16"/>
      <c r="EM15" s="17"/>
      <c r="EN15" s="16"/>
      <c r="EO15" s="74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6"/>
    </row>
    <row r="16" spans="1:167" ht="43.5" customHeight="1">
      <c r="A16" s="58" t="s">
        <v>48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70" t="s">
        <v>237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EJ16" s="16"/>
      <c r="EK16" s="16"/>
      <c r="EL16" s="16"/>
      <c r="EM16" s="36" t="s">
        <v>12</v>
      </c>
      <c r="EN16" s="16"/>
      <c r="EO16" s="50" t="s">
        <v>238</v>
      </c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</row>
    <row r="17" spans="1:167" ht="45" customHeight="1">
      <c r="A17" s="58" t="s">
        <v>49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EJ17" s="16"/>
      <c r="EK17" s="16"/>
      <c r="EL17" s="16"/>
      <c r="EM17" s="36"/>
      <c r="EN17" s="16"/>
      <c r="EO17" s="50" t="s">
        <v>239</v>
      </c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</row>
    <row r="18" spans="1:167" s="12" customFormat="1" ht="16.5" customHeight="1">
      <c r="A18" s="66" t="s">
        <v>51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EJ18" s="37"/>
      <c r="EK18" s="37"/>
      <c r="EL18" s="37"/>
      <c r="EM18" s="38"/>
      <c r="EN18" s="37"/>
      <c r="EO18" s="50" t="s">
        <v>240</v>
      </c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</row>
    <row r="19" spans="1:167" s="12" customFormat="1" ht="16.5" customHeight="1">
      <c r="A19" s="66" t="s">
        <v>50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EJ19" s="37"/>
      <c r="EK19" s="37"/>
      <c r="EL19" s="37"/>
      <c r="EM19" s="38"/>
      <c r="EN19" s="37"/>
      <c r="EO19" s="50" t="s">
        <v>241</v>
      </c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</row>
    <row r="20" spans="1:167" ht="30.75" customHeight="1">
      <c r="A20" s="58" t="s">
        <v>52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70" t="s">
        <v>243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EJ20" s="16"/>
      <c r="EK20" s="16"/>
      <c r="EL20" s="16"/>
      <c r="EM20" s="36" t="s">
        <v>53</v>
      </c>
      <c r="EN20" s="16"/>
      <c r="EO20" s="50" t="s">
        <v>242</v>
      </c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</row>
    <row r="21" spans="1:167" ht="45" customHeight="1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EJ21" s="16"/>
      <c r="EK21" s="16"/>
      <c r="EL21" s="16"/>
      <c r="EM21" s="36" t="s">
        <v>55</v>
      </c>
      <c r="EN21" s="16"/>
      <c r="EO21" s="50" t="s">
        <v>244</v>
      </c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</row>
    <row r="22" spans="1:167" s="12" customFormat="1" ht="16.5" customHeight="1">
      <c r="A22" s="66" t="s">
        <v>14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EJ22" s="37"/>
      <c r="EK22" s="37"/>
      <c r="EL22" s="37"/>
      <c r="EM22" s="36" t="s">
        <v>13</v>
      </c>
      <c r="EN22" s="37"/>
      <c r="EO22" s="63" t="s">
        <v>245</v>
      </c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</sheetData>
  <sheetProtection/>
  <mergeCells count="48">
    <mergeCell ref="DK6:FK6"/>
    <mergeCell ref="DH7:DJ7"/>
    <mergeCell ref="EO16:FK16"/>
    <mergeCell ref="EO14:FK15"/>
    <mergeCell ref="BH14:BK14"/>
    <mergeCell ref="BL14:BO14"/>
    <mergeCell ref="A16:BL16"/>
    <mergeCell ref="BM16:DX16"/>
    <mergeCell ref="BV10:CD10"/>
    <mergeCell ref="CI10:CO10"/>
    <mergeCell ref="CE10:CH10"/>
    <mergeCell ref="DD7:DG7"/>
    <mergeCell ref="AI14:AL14"/>
    <mergeCell ref="AP14:BG14"/>
    <mergeCell ref="EO13:FK13"/>
    <mergeCell ref="BM20:DX20"/>
    <mergeCell ref="A17:BL17"/>
    <mergeCell ref="EO17:FK17"/>
    <mergeCell ref="EO18:FK18"/>
    <mergeCell ref="A18:BL18"/>
    <mergeCell ref="AG14:AH14"/>
    <mergeCell ref="AM14:AO14"/>
    <mergeCell ref="EO22:FK22"/>
    <mergeCell ref="A22:BL22"/>
    <mergeCell ref="BM21:DX21"/>
    <mergeCell ref="A19:BL19"/>
    <mergeCell ref="EO19:FK19"/>
    <mergeCell ref="A20:BL20"/>
    <mergeCell ref="EC7:EF7"/>
    <mergeCell ref="CD5:DJ5"/>
    <mergeCell ref="BM18:DX18"/>
    <mergeCell ref="BM17:DX17"/>
    <mergeCell ref="A21:BL21"/>
    <mergeCell ref="EO21:FK21"/>
    <mergeCell ref="DK7:EB7"/>
    <mergeCell ref="A9:FK9"/>
    <mergeCell ref="BP14:BS14"/>
    <mergeCell ref="EO12:FK12"/>
    <mergeCell ref="CD6:DJ6"/>
    <mergeCell ref="DK5:FK5"/>
    <mergeCell ref="EO20:FK20"/>
    <mergeCell ref="BM19:DX19"/>
    <mergeCell ref="DB7:DC7"/>
    <mergeCell ref="CD2:FK2"/>
    <mergeCell ref="CD3:FK3"/>
    <mergeCell ref="CD4:FK4"/>
    <mergeCell ref="EG7:EJ7"/>
    <mergeCell ref="EK7:EN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"/>
  <sheetViews>
    <sheetView zoomScale="75" zoomScaleNormal="75" zoomScaleSheetLayoutView="100" workbookViewId="0" topLeftCell="A1">
      <selection activeCell="CO10" sqref="CO10"/>
    </sheetView>
  </sheetViews>
  <sheetFormatPr defaultColWidth="0.875" defaultRowHeight="12.75"/>
  <cols>
    <col min="1" max="134" width="0.875" style="1" customWidth="1"/>
    <col min="135" max="152" width="0.875" style="1" hidden="1" customWidth="1"/>
    <col min="153" max="16384" width="0.875" style="1" customWidth="1"/>
  </cols>
  <sheetData>
    <row r="1" spans="2:166" s="3" customFormat="1" ht="15" customHeight="1">
      <c r="B1" s="82" t="s">
        <v>44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1" t="s">
        <v>246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08" ht="15" customHeight="1">
      <c r="A5" s="14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73.5" customHeight="1">
      <c r="A6" s="81" t="s">
        <v>247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</row>
    <row r="7" spans="1:108" ht="14.25" customHeight="1">
      <c r="A7" s="14" t="s">
        <v>226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4.5" customHeight="1">
      <c r="A8" s="81" t="s">
        <v>248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84"/>
  <sheetViews>
    <sheetView zoomScale="75" zoomScaleNormal="75" zoomScaleSheetLayoutView="100" workbookViewId="0" topLeftCell="A67">
      <selection activeCell="EB52" sqref="EB52:FE52"/>
    </sheetView>
  </sheetViews>
  <sheetFormatPr defaultColWidth="0.875" defaultRowHeight="12.75"/>
  <cols>
    <col min="1" max="124" width="0.875" style="1" customWidth="1"/>
    <col min="125" max="125" width="0.6171875" style="1" customWidth="1"/>
    <col min="126" max="127" width="0.875" style="1" hidden="1" customWidth="1"/>
    <col min="128" max="128" width="0.12890625" style="1" hidden="1" customWidth="1"/>
    <col min="129" max="131" width="0.875" style="1" hidden="1" customWidth="1"/>
    <col min="132" max="150" width="0.875" style="1" customWidth="1"/>
    <col min="151" max="151" width="0.2421875" style="1" customWidth="1"/>
    <col min="152" max="152" width="0.74609375" style="1" hidden="1" customWidth="1"/>
    <col min="153" max="155" width="0.875" style="1" hidden="1" customWidth="1"/>
    <col min="156" max="156" width="0.6171875" style="1" hidden="1" customWidth="1"/>
    <col min="157" max="161" width="0.875" style="1" hidden="1" customWidth="1"/>
    <col min="162" max="16384" width="0.875" style="1" customWidth="1"/>
  </cols>
  <sheetData>
    <row r="1" spans="2:160" ht="15">
      <c r="B1" s="98" t="s">
        <v>56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</row>
    <row r="2" spans="63:105" ht="15">
      <c r="BK2" s="52" t="s">
        <v>57</v>
      </c>
      <c r="BL2" s="52"/>
      <c r="BM2" s="52"/>
      <c r="BN2" s="52"/>
      <c r="BO2" s="52"/>
      <c r="BP2" s="52"/>
      <c r="BQ2" s="92" t="s">
        <v>229</v>
      </c>
      <c r="BR2" s="92"/>
      <c r="BS2" s="92"/>
      <c r="BT2" s="92"/>
      <c r="BU2" s="91" t="s">
        <v>2</v>
      </c>
      <c r="BV2" s="91"/>
      <c r="BW2" s="91"/>
      <c r="BX2" s="92" t="s">
        <v>231</v>
      </c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56">
        <v>20</v>
      </c>
      <c r="CQ2" s="56"/>
      <c r="CR2" s="56"/>
      <c r="CS2" s="56"/>
      <c r="CT2" s="90" t="s">
        <v>233</v>
      </c>
      <c r="CU2" s="90"/>
      <c r="CV2" s="90"/>
      <c r="CW2" s="90"/>
      <c r="CX2" s="91" t="s">
        <v>3</v>
      </c>
      <c r="CY2" s="91"/>
      <c r="CZ2" s="91"/>
      <c r="DA2" s="91"/>
    </row>
    <row r="4" spans="1:161" ht="16.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7"/>
      <c r="EB4" s="95" t="s">
        <v>58</v>
      </c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7"/>
    </row>
    <row r="5" spans="1:161" s="3" customFormat="1" ht="15.75" customHeight="1">
      <c r="A5" s="18"/>
      <c r="B5" s="88" t="s">
        <v>40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9"/>
      <c r="EB5" s="107">
        <v>662691512.46</v>
      </c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9"/>
    </row>
    <row r="6" spans="1:161" ht="15.75" customHeight="1">
      <c r="A6" s="19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100"/>
      <c r="EB6" s="104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6"/>
    </row>
    <row r="7" spans="1:161" ht="15.75" customHeight="1">
      <c r="A7" s="20"/>
      <c r="B7" s="86" t="s">
        <v>59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7"/>
      <c r="EB7" s="104">
        <v>373826571.41</v>
      </c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6"/>
    </row>
    <row r="8" spans="1:161" ht="15.75" customHeight="1">
      <c r="A8" s="19"/>
      <c r="B8" s="93" t="s">
        <v>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4"/>
      <c r="EB8" s="104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ht="30.75" customHeight="1">
      <c r="A9" s="20"/>
      <c r="B9" s="86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7"/>
      <c r="EB9" s="83">
        <v>373826571.41</v>
      </c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5"/>
    </row>
    <row r="10" spans="1:161" ht="30.75" customHeight="1">
      <c r="A10" s="20"/>
      <c r="B10" s="86" t="s">
        <v>47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7"/>
      <c r="EB10" s="83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5"/>
    </row>
    <row r="11" spans="1:161" ht="30.75" customHeight="1">
      <c r="A11" s="20"/>
      <c r="B11" s="86" t="s">
        <v>60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7"/>
      <c r="EB11" s="83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5"/>
    </row>
    <row r="12" spans="1:161" ht="15.75" customHeight="1">
      <c r="A12" s="20"/>
      <c r="B12" s="86" t="s">
        <v>34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7"/>
      <c r="EB12" s="83">
        <v>143037012.4</v>
      </c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5"/>
    </row>
    <row r="13" spans="1:161" ht="15.75" customHeight="1">
      <c r="A13" s="20"/>
      <c r="B13" s="86" t="s">
        <v>223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7"/>
      <c r="EB13" s="83">
        <v>67010799.02</v>
      </c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5"/>
    </row>
    <row r="14" spans="1:161" ht="15.75" customHeight="1">
      <c r="A14" s="21"/>
      <c r="B14" s="93" t="s">
        <v>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4"/>
      <c r="EB14" s="83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ht="15.75" customHeight="1">
      <c r="A15" s="20"/>
      <c r="B15" s="86" t="s">
        <v>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7"/>
      <c r="EB15" s="83">
        <v>55927391.6</v>
      </c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5"/>
    </row>
    <row r="16" spans="1:161" ht="15.75" customHeight="1">
      <c r="A16" s="20"/>
      <c r="B16" s="86" t="s">
        <v>17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7"/>
      <c r="EB16" s="83">
        <v>6653743.88</v>
      </c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5"/>
    </row>
    <row r="17" spans="1:161" s="3" customFormat="1" ht="15.75" customHeight="1">
      <c r="A17" s="18"/>
      <c r="B17" s="88" t="s">
        <v>61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9"/>
      <c r="EB17" s="101">
        <v>-622669640.04</v>
      </c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ht="15.75" customHeight="1">
      <c r="A18" s="19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100"/>
      <c r="EB18" s="83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5"/>
    </row>
    <row r="19" spans="1:161" ht="15.75" customHeight="1">
      <c r="A19" s="20"/>
      <c r="B19" s="86" t="s">
        <v>62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7"/>
      <c r="EB19" s="104">
        <v>40768.68</v>
      </c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ht="15.75" customHeight="1">
      <c r="A20" s="19"/>
      <c r="B20" s="93" t="s">
        <v>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4"/>
      <c r="EB20" s="104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ht="15.75" customHeight="1">
      <c r="A21" s="20"/>
      <c r="B21" s="86" t="s">
        <v>232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7"/>
      <c r="EB21" s="104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6"/>
    </row>
    <row r="22" spans="1:161" ht="15.75" customHeight="1">
      <c r="A22" s="20"/>
      <c r="B22" s="86" t="s">
        <v>63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7"/>
      <c r="EB22" s="104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</row>
    <row r="23" spans="1:161" ht="15.75" customHeight="1">
      <c r="A23" s="20"/>
      <c r="B23" s="86" t="s">
        <v>64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7"/>
      <c r="EB23" s="83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5"/>
    </row>
    <row r="24" spans="1:161" ht="30.75" customHeight="1">
      <c r="A24" s="20"/>
      <c r="B24" s="86" t="s">
        <v>65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7"/>
      <c r="EB24" s="104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ht="15.75" customHeight="1">
      <c r="A25" s="22"/>
      <c r="B25" s="93" t="s">
        <v>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4"/>
      <c r="EB25" s="104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</row>
    <row r="26" spans="1:161" ht="15.75" customHeight="1">
      <c r="A26" s="20"/>
      <c r="B26" s="86" t="s">
        <v>66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7"/>
      <c r="EB26" s="83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5"/>
    </row>
    <row r="27" spans="1:161" ht="15.75" customHeight="1">
      <c r="A27" s="20"/>
      <c r="B27" s="86" t="s">
        <v>67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7"/>
      <c r="EB27" s="83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5"/>
    </row>
    <row r="28" spans="1:161" ht="15.75" customHeight="1">
      <c r="A28" s="20"/>
      <c r="B28" s="86" t="s">
        <v>68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7"/>
      <c r="EB28" s="83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</row>
    <row r="29" spans="1:161" ht="15.75" customHeight="1">
      <c r="A29" s="20"/>
      <c r="B29" s="86" t="s">
        <v>69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7"/>
      <c r="EB29" s="83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5"/>
    </row>
    <row r="30" spans="1:161" ht="15.75" customHeight="1">
      <c r="A30" s="20"/>
      <c r="B30" s="86" t="s">
        <v>70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7"/>
      <c r="EB30" s="83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</row>
    <row r="31" spans="1:161" ht="15.75" customHeight="1">
      <c r="A31" s="20"/>
      <c r="B31" s="86" t="s">
        <v>71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7"/>
      <c r="EB31" s="83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</row>
    <row r="32" spans="1:161" ht="15.75" customHeight="1">
      <c r="A32" s="20"/>
      <c r="B32" s="86" t="s">
        <v>72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7"/>
      <c r="EB32" s="83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5"/>
    </row>
    <row r="33" spans="1:161" ht="15.75" customHeight="1">
      <c r="A33" s="20"/>
      <c r="B33" s="86" t="s">
        <v>73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7"/>
      <c r="EB33" s="83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5"/>
    </row>
    <row r="34" spans="1:161" ht="15.75" customHeight="1">
      <c r="A34" s="20"/>
      <c r="B34" s="86" t="s">
        <v>74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7"/>
      <c r="EB34" s="83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</row>
    <row r="35" spans="1:161" ht="15.75" customHeight="1">
      <c r="A35" s="20"/>
      <c r="B35" s="86" t="s">
        <v>75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7"/>
      <c r="EB35" s="83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5"/>
    </row>
    <row r="36" spans="1:161" ht="30.75" customHeight="1">
      <c r="A36" s="20"/>
      <c r="B36" s="86" t="s">
        <v>76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7"/>
      <c r="EB36" s="83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5"/>
    </row>
    <row r="37" spans="1:161" ht="15.75" customHeight="1">
      <c r="A37" s="22"/>
      <c r="B37" s="93" t="s">
        <v>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4"/>
      <c r="EB37" s="83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5"/>
    </row>
    <row r="38" spans="1:161" ht="15.75" customHeight="1">
      <c r="A38" s="20"/>
      <c r="B38" s="86" t="s">
        <v>77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7"/>
      <c r="EB38" s="83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5"/>
    </row>
    <row r="39" spans="1:161" ht="15.75" customHeight="1">
      <c r="A39" s="20"/>
      <c r="B39" s="86" t="s">
        <v>78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7"/>
      <c r="EB39" s="83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5"/>
    </row>
    <row r="40" spans="1:161" ht="15.75" customHeight="1">
      <c r="A40" s="20"/>
      <c r="B40" s="86" t="s">
        <v>79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7"/>
      <c r="EB40" s="83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ht="15.75" customHeight="1">
      <c r="A41" s="20"/>
      <c r="B41" s="86" t="s">
        <v>80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7"/>
      <c r="EB41" s="83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5"/>
    </row>
    <row r="42" spans="1:161" ht="15.75" customHeight="1">
      <c r="A42" s="20"/>
      <c r="B42" s="86" t="s">
        <v>81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7"/>
      <c r="EB42" s="83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5"/>
    </row>
    <row r="43" spans="1:161" ht="15.75" customHeight="1">
      <c r="A43" s="20"/>
      <c r="B43" s="86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7"/>
      <c r="EB43" s="83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5"/>
    </row>
    <row r="44" spans="1:161" ht="15.75" customHeight="1">
      <c r="A44" s="20"/>
      <c r="B44" s="86" t="s">
        <v>83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7"/>
      <c r="EB44" s="83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5"/>
    </row>
    <row r="45" spans="1:161" ht="15.75" customHeight="1">
      <c r="A45" s="20"/>
      <c r="B45" s="86" t="s">
        <v>84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7"/>
      <c r="EB45" s="83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ht="15.75" customHeight="1">
      <c r="A46" s="20"/>
      <c r="B46" s="86" t="s">
        <v>85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7"/>
      <c r="EB46" s="83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5"/>
    </row>
    <row r="47" spans="1:161" ht="15.75" customHeight="1">
      <c r="A47" s="20"/>
      <c r="B47" s="86" t="s">
        <v>86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7"/>
      <c r="EB47" s="83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5"/>
    </row>
    <row r="48" spans="1:161" ht="15.75" customHeight="1">
      <c r="A48" s="20"/>
      <c r="B48" s="86" t="s">
        <v>87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7"/>
      <c r="EB48" s="83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ht="15.75" customHeight="1">
      <c r="A49" s="20"/>
      <c r="B49" s="86" t="s">
        <v>88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7"/>
      <c r="EB49" s="83">
        <v>23951081.69</v>
      </c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5"/>
    </row>
    <row r="50" spans="1:161" ht="15.75" customHeight="1">
      <c r="A50" s="20"/>
      <c r="B50" s="86" t="s">
        <v>224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7"/>
      <c r="EB50" s="83">
        <v>40021872.42</v>
      </c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5"/>
    </row>
    <row r="51" spans="1:161" s="3" customFormat="1" ht="15.75" customHeight="1">
      <c r="A51" s="18"/>
      <c r="B51" s="88" t="s">
        <v>89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9"/>
      <c r="EB51" s="101">
        <f>EB70</f>
        <v>1721327.04</v>
      </c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3"/>
    </row>
    <row r="52" spans="1:161" ht="15.75" customHeight="1">
      <c r="A52" s="23"/>
      <c r="B52" s="99" t="s">
        <v>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100"/>
      <c r="EB52" s="83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5"/>
    </row>
    <row r="53" spans="1:161" ht="15.75" customHeight="1">
      <c r="A53" s="20"/>
      <c r="B53" s="86" t="s">
        <v>90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7"/>
      <c r="EB53" s="83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5"/>
    </row>
    <row r="54" spans="1:161" ht="15.75" customHeight="1">
      <c r="A54" s="20"/>
      <c r="B54" s="86" t="s">
        <v>91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7"/>
      <c r="EB54" s="83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5"/>
    </row>
    <row r="55" spans="1:161" ht="30.75" customHeight="1">
      <c r="A55" s="20"/>
      <c r="B55" s="86" t="s">
        <v>92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7"/>
      <c r="EB55" s="83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5"/>
    </row>
    <row r="56" spans="1:161" ht="15.75" customHeight="1">
      <c r="A56" s="22"/>
      <c r="B56" s="93" t="s">
        <v>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4"/>
      <c r="EB56" s="104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6"/>
    </row>
    <row r="57" spans="1:161" ht="15.75" customHeight="1">
      <c r="A57" s="20"/>
      <c r="B57" s="86" t="s">
        <v>28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7"/>
      <c r="EB57" s="83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5"/>
    </row>
    <row r="58" spans="1:161" ht="15.75" customHeight="1">
      <c r="A58" s="20"/>
      <c r="B58" s="86" t="s">
        <v>20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7"/>
      <c r="EB58" s="83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5"/>
    </row>
    <row r="59" spans="1:161" ht="15.75" customHeight="1">
      <c r="A59" s="20"/>
      <c r="B59" s="86" t="s">
        <v>21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7"/>
      <c r="EB59" s="83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5"/>
    </row>
    <row r="60" spans="1:161" ht="15.75" customHeight="1">
      <c r="A60" s="20"/>
      <c r="B60" s="86" t="s">
        <v>22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7"/>
      <c r="EB60" s="83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5"/>
    </row>
    <row r="61" spans="1:161" ht="15.75" customHeight="1">
      <c r="A61" s="20"/>
      <c r="B61" s="86" t="s">
        <v>23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7"/>
      <c r="EB61" s="83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5"/>
    </row>
    <row r="62" spans="1:161" ht="15.75" customHeight="1">
      <c r="A62" s="20"/>
      <c r="B62" s="86" t="s">
        <v>24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7"/>
      <c r="EB62" s="83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5"/>
    </row>
    <row r="63" spans="1:161" ht="15.75" customHeight="1">
      <c r="A63" s="20"/>
      <c r="B63" s="86" t="s">
        <v>25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7"/>
      <c r="EB63" s="83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5"/>
    </row>
    <row r="64" spans="1:161" ht="15.75" customHeight="1">
      <c r="A64" s="20"/>
      <c r="B64" s="86" t="s">
        <v>29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7"/>
      <c r="EB64" s="83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5"/>
    </row>
    <row r="65" spans="1:161" ht="15.75" customHeight="1">
      <c r="A65" s="20"/>
      <c r="B65" s="86" t="s">
        <v>35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7"/>
      <c r="EB65" s="83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5"/>
    </row>
    <row r="66" spans="1:161" ht="15.75" customHeight="1">
      <c r="A66" s="20"/>
      <c r="B66" s="86" t="s">
        <v>30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7"/>
      <c r="EB66" s="83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</row>
    <row r="67" spans="1:161" ht="15.75" customHeight="1">
      <c r="A67" s="20"/>
      <c r="B67" s="86" t="s">
        <v>31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7"/>
      <c r="EB67" s="83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</row>
    <row r="68" spans="1:161" ht="15.75" customHeight="1">
      <c r="A68" s="20"/>
      <c r="B68" s="86" t="s">
        <v>32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7"/>
      <c r="EB68" s="83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</row>
    <row r="69" spans="1:161" ht="15.75" customHeight="1">
      <c r="A69" s="20"/>
      <c r="B69" s="86" t="s">
        <v>33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7"/>
      <c r="EB69" s="83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</row>
    <row r="70" spans="1:161" ht="30.75" customHeight="1">
      <c r="A70" s="20"/>
      <c r="B70" s="86" t="s">
        <v>93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7"/>
      <c r="EB70" s="83">
        <v>1721327.04</v>
      </c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</row>
    <row r="71" spans="1:161" ht="15.75" customHeight="1">
      <c r="A71" s="24"/>
      <c r="B71" s="93" t="s">
        <v>6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4"/>
      <c r="EB71" s="83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</row>
    <row r="72" spans="1:161" ht="15.75" customHeight="1">
      <c r="A72" s="20"/>
      <c r="B72" s="86" t="s">
        <v>94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7"/>
      <c r="EB72" s="83">
        <v>365938.96</v>
      </c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</row>
    <row r="73" spans="1:161" ht="15.75" customHeight="1">
      <c r="A73" s="20"/>
      <c r="B73" s="86" t="s">
        <v>95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7"/>
      <c r="EB73" s="83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</row>
    <row r="74" spans="1:161" ht="15.75" customHeight="1">
      <c r="A74" s="20"/>
      <c r="B74" s="86" t="s">
        <v>96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7"/>
      <c r="EB74" s="83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</row>
    <row r="75" spans="1:161" ht="15.75" customHeight="1">
      <c r="A75" s="20"/>
      <c r="B75" s="86" t="s">
        <v>97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7"/>
      <c r="EB75" s="83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</row>
    <row r="76" spans="1:161" ht="15.75" customHeight="1">
      <c r="A76" s="20"/>
      <c r="B76" s="86" t="s">
        <v>98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7"/>
      <c r="EB76" s="83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</row>
    <row r="77" spans="1:161" ht="15.75" customHeight="1">
      <c r="A77" s="20"/>
      <c r="B77" s="86" t="s">
        <v>99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7"/>
      <c r="EB77" s="83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</row>
    <row r="78" spans="1:161" ht="15.75" customHeight="1">
      <c r="A78" s="20"/>
      <c r="B78" s="86" t="s">
        <v>100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7"/>
      <c r="EB78" s="83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</row>
    <row r="79" spans="1:161" ht="15.75" customHeight="1">
      <c r="A79" s="20"/>
      <c r="B79" s="86" t="s">
        <v>101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7"/>
      <c r="EB79" s="83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5"/>
    </row>
    <row r="80" spans="1:161" ht="15.75" customHeight="1">
      <c r="A80" s="20"/>
      <c r="B80" s="86" t="s">
        <v>102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7"/>
      <c r="EB80" s="83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5"/>
    </row>
    <row r="81" spans="1:161" ht="15.75" customHeight="1">
      <c r="A81" s="20"/>
      <c r="B81" s="86" t="s">
        <v>103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7"/>
      <c r="EB81" s="83">
        <v>49764.14</v>
      </c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5"/>
    </row>
    <row r="82" spans="1:161" ht="15.75" customHeight="1">
      <c r="A82" s="20"/>
      <c r="B82" s="86" t="s">
        <v>104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7"/>
      <c r="EB82" s="83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5"/>
    </row>
    <row r="83" spans="1:161" ht="15.75" customHeight="1">
      <c r="A83" s="20"/>
      <c r="B83" s="86" t="s">
        <v>105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7"/>
      <c r="EB83" s="83">
        <v>810500.66</v>
      </c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5"/>
    </row>
    <row r="84" spans="1:161" ht="15.75" customHeight="1">
      <c r="A84" s="20"/>
      <c r="B84" s="86" t="s">
        <v>106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7"/>
      <c r="EB84" s="83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5"/>
    </row>
  </sheetData>
  <sheetProtection/>
  <mergeCells count="170">
    <mergeCell ref="EB35:FE35"/>
    <mergeCell ref="B33:EA33"/>
    <mergeCell ref="B80:EA80"/>
    <mergeCell ref="EB80:FE80"/>
    <mergeCell ref="B73:EA73"/>
    <mergeCell ref="EB73:FE73"/>
    <mergeCell ref="B74:EA74"/>
    <mergeCell ref="B68:EA68"/>
    <mergeCell ref="EB68:FE68"/>
    <mergeCell ref="B70:EA70"/>
    <mergeCell ref="B82:EA82"/>
    <mergeCell ref="EB82:FE82"/>
    <mergeCell ref="B76:EA76"/>
    <mergeCell ref="EB76:FE76"/>
    <mergeCell ref="EB36:FE36"/>
    <mergeCell ref="EB37:FE37"/>
    <mergeCell ref="B36:EA36"/>
    <mergeCell ref="EB74:FE74"/>
    <mergeCell ref="B75:EA75"/>
    <mergeCell ref="EB75:FE75"/>
    <mergeCell ref="B83:EA83"/>
    <mergeCell ref="EB83:FE83"/>
    <mergeCell ref="B77:EA77"/>
    <mergeCell ref="EB77:FE77"/>
    <mergeCell ref="B78:EA78"/>
    <mergeCell ref="EB78:FE78"/>
    <mergeCell ref="B79:EA79"/>
    <mergeCell ref="EB79:FE79"/>
    <mergeCell ref="B81:EA81"/>
    <mergeCell ref="EB81:FE81"/>
    <mergeCell ref="B72:EA72"/>
    <mergeCell ref="EB72:FE72"/>
    <mergeCell ref="EB70:FE70"/>
    <mergeCell ref="EB71:FE71"/>
    <mergeCell ref="B71:EA71"/>
    <mergeCell ref="EB66:FE66"/>
    <mergeCell ref="B69:EA69"/>
    <mergeCell ref="EB69:FE69"/>
    <mergeCell ref="B64:EA64"/>
    <mergeCell ref="EB64:FE64"/>
    <mergeCell ref="B65:EA65"/>
    <mergeCell ref="B67:EA67"/>
    <mergeCell ref="EB67:FE67"/>
    <mergeCell ref="EB60:FE60"/>
    <mergeCell ref="B61:EA61"/>
    <mergeCell ref="EB61:FE61"/>
    <mergeCell ref="B62:EA62"/>
    <mergeCell ref="EB62:FE62"/>
    <mergeCell ref="B63:EA63"/>
    <mergeCell ref="EB63:FE63"/>
    <mergeCell ref="B66:EA66"/>
    <mergeCell ref="EB5:FE5"/>
    <mergeCell ref="EB6:FE6"/>
    <mergeCell ref="EB7:FE7"/>
    <mergeCell ref="EB8:FE8"/>
    <mergeCell ref="EB65:FE65"/>
    <mergeCell ref="B58:EA58"/>
    <mergeCell ref="EB58:FE58"/>
    <mergeCell ref="B59:EA59"/>
    <mergeCell ref="EB59:FE59"/>
    <mergeCell ref="B60:EA60"/>
    <mergeCell ref="B57:EA57"/>
    <mergeCell ref="EB57:FE57"/>
    <mergeCell ref="B54:EA54"/>
    <mergeCell ref="EB54:FE54"/>
    <mergeCell ref="B56:EA56"/>
    <mergeCell ref="EB55:FE55"/>
    <mergeCell ref="EB56:FE56"/>
    <mergeCell ref="B55:EA55"/>
    <mergeCell ref="EB44:FE44"/>
    <mergeCell ref="B45:EA45"/>
    <mergeCell ref="EB45:FE45"/>
    <mergeCell ref="B52:EA52"/>
    <mergeCell ref="EB51:FE51"/>
    <mergeCell ref="EB52:FE52"/>
    <mergeCell ref="B46:EA46"/>
    <mergeCell ref="EB46:FE46"/>
    <mergeCell ref="B47:EA47"/>
    <mergeCell ref="EB47:FE47"/>
    <mergeCell ref="EB30:FE30"/>
    <mergeCell ref="EB40:FE40"/>
    <mergeCell ref="B41:EA41"/>
    <mergeCell ref="EB41:FE41"/>
    <mergeCell ref="B42:EA42"/>
    <mergeCell ref="EB42:FE42"/>
    <mergeCell ref="EB33:FE33"/>
    <mergeCell ref="B34:EA34"/>
    <mergeCell ref="EB34:FE34"/>
    <mergeCell ref="EB27:FE27"/>
    <mergeCell ref="B28:EA28"/>
    <mergeCell ref="B32:EA32"/>
    <mergeCell ref="EB32:FE32"/>
    <mergeCell ref="EB29:FE29"/>
    <mergeCell ref="B31:EA31"/>
    <mergeCell ref="EB28:FE28"/>
    <mergeCell ref="EB21:FE21"/>
    <mergeCell ref="B22:EA22"/>
    <mergeCell ref="EB22:FE22"/>
    <mergeCell ref="EB31:FE31"/>
    <mergeCell ref="EB25:FE25"/>
    <mergeCell ref="B23:EA23"/>
    <mergeCell ref="EB23:FE23"/>
    <mergeCell ref="EB26:FE26"/>
    <mergeCell ref="B29:EA29"/>
    <mergeCell ref="B27:EA27"/>
    <mergeCell ref="B13:EA13"/>
    <mergeCell ref="EB17:FE17"/>
    <mergeCell ref="B18:EA18"/>
    <mergeCell ref="B24:EA24"/>
    <mergeCell ref="EB18:FE18"/>
    <mergeCell ref="EB24:FE24"/>
    <mergeCell ref="EB14:FE14"/>
    <mergeCell ref="EB20:FE20"/>
    <mergeCell ref="B17:EA17"/>
    <mergeCell ref="EB19:FE19"/>
    <mergeCell ref="EB16:FE16"/>
    <mergeCell ref="B44:EA44"/>
    <mergeCell ref="B20:EA20"/>
    <mergeCell ref="EB15:FE15"/>
    <mergeCell ref="B14:EA14"/>
    <mergeCell ref="B16:EA16"/>
    <mergeCell ref="B15:EA15"/>
    <mergeCell ref="B43:EA43"/>
    <mergeCell ref="B35:EA35"/>
    <mergeCell ref="B39:EA39"/>
    <mergeCell ref="B12:EA12"/>
    <mergeCell ref="EB12:FE12"/>
    <mergeCell ref="EB13:FE13"/>
    <mergeCell ref="EB84:FE84"/>
    <mergeCell ref="B1:FD1"/>
    <mergeCell ref="B6:EA6"/>
    <mergeCell ref="B7:EA7"/>
    <mergeCell ref="B9:EA9"/>
    <mergeCell ref="EB4:FE4"/>
    <mergeCell ref="EB10:FE10"/>
    <mergeCell ref="A4:EA4"/>
    <mergeCell ref="EB9:FE9"/>
    <mergeCell ref="B11:EA11"/>
    <mergeCell ref="BU2:BW2"/>
    <mergeCell ref="BX2:CO2"/>
    <mergeCell ref="BK2:BP2"/>
    <mergeCell ref="B8:EA8"/>
    <mergeCell ref="B10:EA10"/>
    <mergeCell ref="EB11:FE11"/>
    <mergeCell ref="B84:EA84"/>
    <mergeCell ref="B21:EA21"/>
    <mergeCell ref="B25:EA25"/>
    <mergeCell ref="B26:EA26"/>
    <mergeCell ref="B30:EA30"/>
    <mergeCell ref="B48:EA48"/>
    <mergeCell ref="B53:EA53"/>
    <mergeCell ref="B40:EA40"/>
    <mergeCell ref="B38:EA38"/>
    <mergeCell ref="B37:EA37"/>
    <mergeCell ref="EB48:FE48"/>
    <mergeCell ref="EB43:FE43"/>
    <mergeCell ref="EB38:FE38"/>
    <mergeCell ref="EB39:FE39"/>
    <mergeCell ref="CP2:CS2"/>
    <mergeCell ref="CT2:CW2"/>
    <mergeCell ref="CX2:DA2"/>
    <mergeCell ref="B19:EA19"/>
    <mergeCell ref="BQ2:BT2"/>
    <mergeCell ref="B5:EA5"/>
    <mergeCell ref="EB53:FE53"/>
    <mergeCell ref="B49:EA49"/>
    <mergeCell ref="EB49:FE49"/>
    <mergeCell ref="B50:EA50"/>
    <mergeCell ref="EB50:FE50"/>
    <mergeCell ref="B51:EA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65"/>
  <sheetViews>
    <sheetView zoomScale="75" zoomScaleNormal="75" zoomScaleSheetLayoutView="100" workbookViewId="0" topLeftCell="A52">
      <selection activeCell="EF50" sqref="EF50:EU50"/>
    </sheetView>
  </sheetViews>
  <sheetFormatPr defaultColWidth="0.875" defaultRowHeight="12.75"/>
  <cols>
    <col min="1" max="81" width="0.875" style="1" customWidth="1"/>
    <col min="82" max="82" width="1.875" style="1" customWidth="1"/>
    <col min="83" max="83" width="0.37109375" style="1" customWidth="1"/>
    <col min="84" max="84" width="0.875" style="1" hidden="1" customWidth="1"/>
    <col min="85" max="116" width="0.875" style="1" customWidth="1"/>
    <col min="117" max="117" width="0.74609375" style="1" customWidth="1"/>
    <col min="118" max="119" width="0.875" style="1" hidden="1" customWidth="1"/>
    <col min="120" max="131" width="0.875" style="1" customWidth="1"/>
    <col min="132" max="132" width="0.37109375" style="1" customWidth="1"/>
    <col min="133" max="135" width="0.875" style="1" hidden="1" customWidth="1"/>
    <col min="136" max="164" width="0.875" style="1" customWidth="1"/>
    <col min="165" max="167" width="0.875" style="1" hidden="1" customWidth="1"/>
    <col min="168" max="16384" width="0.875" style="1" customWidth="1"/>
  </cols>
  <sheetData>
    <row r="1" spans="2:166" ht="15">
      <c r="B1" s="98" t="s">
        <v>225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</row>
    <row r="2" spans="63:105" ht="15">
      <c r="BK2" s="52" t="s">
        <v>57</v>
      </c>
      <c r="BL2" s="52"/>
      <c r="BM2" s="52"/>
      <c r="BN2" s="52"/>
      <c r="BO2" s="52"/>
      <c r="BP2" s="52"/>
      <c r="BQ2" s="92" t="s">
        <v>229</v>
      </c>
      <c r="BR2" s="92"/>
      <c r="BS2" s="92"/>
      <c r="BT2" s="92"/>
      <c r="BU2" s="91" t="s">
        <v>2</v>
      </c>
      <c r="BV2" s="91"/>
      <c r="BW2" s="91"/>
      <c r="BX2" s="92" t="s">
        <v>231</v>
      </c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56">
        <v>20</v>
      </c>
      <c r="CQ2" s="56"/>
      <c r="CR2" s="56"/>
      <c r="CS2" s="56"/>
      <c r="CT2" s="90" t="s">
        <v>233</v>
      </c>
      <c r="CU2" s="90"/>
      <c r="CV2" s="90"/>
      <c r="CW2" s="90"/>
      <c r="CX2" s="91" t="s">
        <v>3</v>
      </c>
      <c r="CY2" s="91"/>
      <c r="CZ2" s="91"/>
      <c r="DA2" s="9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5" customFormat="1" ht="15" customHeight="1">
      <c r="A4" s="175" t="s">
        <v>114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7"/>
      <c r="AC4" s="175" t="s">
        <v>107</v>
      </c>
      <c r="AD4" s="176"/>
      <c r="AE4" s="176"/>
      <c r="AF4" s="176"/>
      <c r="AG4" s="176"/>
      <c r="AH4" s="176"/>
      <c r="AI4" s="176"/>
      <c r="AJ4" s="176"/>
      <c r="AK4" s="177"/>
      <c r="AL4" s="175" t="s">
        <v>117</v>
      </c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7"/>
      <c r="BA4" s="140" t="s">
        <v>109</v>
      </c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2"/>
    </row>
    <row r="5" spans="1:167" s="25" customFormat="1" ht="1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79"/>
      <c r="AI5" s="179"/>
      <c r="AJ5" s="179"/>
      <c r="AK5" s="180"/>
      <c r="AL5" s="178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80"/>
      <c r="BA5" s="175" t="s">
        <v>108</v>
      </c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7"/>
      <c r="BQ5" s="140" t="s">
        <v>6</v>
      </c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2"/>
    </row>
    <row r="6" spans="1:167" s="25" customFormat="1" ht="57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0"/>
      <c r="AC6" s="178"/>
      <c r="AD6" s="179"/>
      <c r="AE6" s="179"/>
      <c r="AF6" s="179"/>
      <c r="AG6" s="179"/>
      <c r="AH6" s="179"/>
      <c r="AI6" s="179"/>
      <c r="AJ6" s="179"/>
      <c r="AK6" s="180"/>
      <c r="AL6" s="178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80"/>
      <c r="BA6" s="178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181" t="s">
        <v>116</v>
      </c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3"/>
      <c r="CG6" s="175" t="s">
        <v>115</v>
      </c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7"/>
      <c r="CZ6" s="175" t="s">
        <v>110</v>
      </c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7"/>
      <c r="DP6" s="175" t="s">
        <v>111</v>
      </c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7"/>
      <c r="EF6" s="140" t="s">
        <v>112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2"/>
    </row>
    <row r="7" spans="1:167" s="25" customFormat="1" ht="69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144"/>
      <c r="AD7" s="145"/>
      <c r="AE7" s="145"/>
      <c r="AF7" s="145"/>
      <c r="AG7" s="145"/>
      <c r="AH7" s="145"/>
      <c r="AI7" s="145"/>
      <c r="AJ7" s="145"/>
      <c r="AK7" s="146"/>
      <c r="AL7" s="144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6"/>
      <c r="BA7" s="144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6"/>
      <c r="BQ7" s="184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6"/>
      <c r="CG7" s="144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6"/>
      <c r="CZ7" s="144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6"/>
      <c r="DP7" s="144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6"/>
      <c r="EF7" s="144" t="s">
        <v>108</v>
      </c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6"/>
      <c r="EV7" s="144" t="s">
        <v>113</v>
      </c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6"/>
    </row>
    <row r="8" spans="1:167" s="25" customFormat="1" ht="13.5">
      <c r="A8" s="172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4"/>
      <c r="AC8" s="149" t="s">
        <v>119</v>
      </c>
      <c r="AD8" s="150"/>
      <c r="AE8" s="150"/>
      <c r="AF8" s="150"/>
      <c r="AG8" s="150"/>
      <c r="AH8" s="150"/>
      <c r="AI8" s="150"/>
      <c r="AJ8" s="150"/>
      <c r="AK8" s="151"/>
      <c r="AL8" s="149" t="s">
        <v>120</v>
      </c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1"/>
      <c r="BA8" s="172">
        <v>4</v>
      </c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4"/>
      <c r="BQ8" s="191">
        <v>5</v>
      </c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3"/>
      <c r="CG8" s="172">
        <v>6</v>
      </c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4"/>
      <c r="CZ8" s="172">
        <v>7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4"/>
      <c r="DP8" s="172">
        <v>8</v>
      </c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4"/>
      <c r="EF8" s="172">
        <v>9</v>
      </c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4"/>
      <c r="EV8" s="172">
        <v>10</v>
      </c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29" customFormat="1" ht="30" customHeight="1">
      <c r="A9" s="28"/>
      <c r="B9" s="147" t="s">
        <v>118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58" t="s">
        <v>121</v>
      </c>
      <c r="AD9" s="159"/>
      <c r="AE9" s="159"/>
      <c r="AF9" s="159"/>
      <c r="AG9" s="159"/>
      <c r="AH9" s="159"/>
      <c r="AI9" s="159"/>
      <c r="AJ9" s="159"/>
      <c r="AK9" s="160"/>
      <c r="AL9" s="204" t="s">
        <v>15</v>
      </c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157">
        <f>BQ9+CG9+CZ9+DP9+EF9</f>
        <v>38115700</v>
      </c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62">
        <f>-BQ13+BQ14+BQ15+BQ16</f>
        <v>23588400</v>
      </c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57">
        <f>CG19</f>
        <v>794300</v>
      </c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>
        <v>0</v>
      </c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>
        <v>0</v>
      </c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71">
        <f>EF11+EF13+EF21</f>
        <v>13733000</v>
      </c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57">
        <v>0</v>
      </c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</row>
    <row r="10" spans="1:167" s="29" customFormat="1" ht="15" customHeight="1">
      <c r="A10" s="28"/>
      <c r="B10" s="155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49"/>
      <c r="AD10" s="150"/>
      <c r="AE10" s="150"/>
      <c r="AF10" s="150"/>
      <c r="AG10" s="150"/>
      <c r="AH10" s="150"/>
      <c r="AI10" s="150"/>
      <c r="AJ10" s="150"/>
      <c r="AK10" s="151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43">
        <v>0</v>
      </c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53" t="s">
        <v>15</v>
      </c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43" t="s">
        <v>15</v>
      </c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 t="s">
        <v>15</v>
      </c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 t="s">
        <v>15</v>
      </c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54">
        <v>0</v>
      </c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43" t="s">
        <v>15</v>
      </c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pans="1:167" s="29" customFormat="1" ht="15" customHeight="1">
      <c r="A11" s="28"/>
      <c r="B11" s="155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149" t="s">
        <v>122</v>
      </c>
      <c r="AD11" s="150"/>
      <c r="AE11" s="150"/>
      <c r="AF11" s="150"/>
      <c r="AG11" s="150"/>
      <c r="AH11" s="150"/>
      <c r="AI11" s="150"/>
      <c r="AJ11" s="150"/>
      <c r="AK11" s="151"/>
      <c r="AL11" s="190">
        <v>120</v>
      </c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43">
        <f>SUM(BQ11:EU11)</f>
        <v>47000</v>
      </c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53">
        <v>0</v>
      </c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43">
        <v>0</v>
      </c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>
        <v>0</v>
      </c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>
        <v>0</v>
      </c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54">
        <v>47000</v>
      </c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43">
        <v>0</v>
      </c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67" s="29" customFormat="1" ht="15" customHeight="1">
      <c r="A12" s="28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  <c r="AC12" s="149"/>
      <c r="AD12" s="150"/>
      <c r="AE12" s="150"/>
      <c r="AF12" s="150"/>
      <c r="AG12" s="150"/>
      <c r="AH12" s="150"/>
      <c r="AI12" s="150"/>
      <c r="AJ12" s="150"/>
      <c r="AK12" s="151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43">
        <v>0</v>
      </c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53" t="s">
        <v>15</v>
      </c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43" t="s">
        <v>15</v>
      </c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 t="s">
        <v>15</v>
      </c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 t="s">
        <v>15</v>
      </c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54">
        <v>0</v>
      </c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43" t="s">
        <v>15</v>
      </c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</row>
    <row r="13" spans="1:167" s="29" customFormat="1" ht="30" customHeight="1">
      <c r="A13" s="30"/>
      <c r="B13" s="200" t="s">
        <v>124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1"/>
      <c r="AC13" s="187" t="s">
        <v>125</v>
      </c>
      <c r="AD13" s="188"/>
      <c r="AE13" s="188"/>
      <c r="AF13" s="188"/>
      <c r="AG13" s="188"/>
      <c r="AH13" s="188"/>
      <c r="AI13" s="188"/>
      <c r="AJ13" s="188"/>
      <c r="AK13" s="189"/>
      <c r="AL13" s="190">
        <v>130</v>
      </c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43">
        <f>BQ13+EF13</f>
        <v>13686000</v>
      </c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43" t="s">
        <v>15</v>
      </c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 t="s">
        <v>15</v>
      </c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>
        <v>0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54">
        <v>13686000</v>
      </c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43">
        <v>0</v>
      </c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</row>
    <row r="14" spans="1:167" s="29" customFormat="1" ht="15" customHeight="1">
      <c r="A14" s="30"/>
      <c r="B14" s="200" t="s">
        <v>42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1"/>
      <c r="AC14" s="187"/>
      <c r="AD14" s="188"/>
      <c r="AE14" s="188"/>
      <c r="AF14" s="188"/>
      <c r="AG14" s="188"/>
      <c r="AH14" s="188"/>
      <c r="AI14" s="188"/>
      <c r="AJ14" s="188"/>
      <c r="AK14" s="189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43">
        <f>BQ14+EF14</f>
        <v>0</v>
      </c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53">
        <v>0</v>
      </c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43" t="s">
        <v>15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 t="s">
        <v>15</v>
      </c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>
        <v>0</v>
      </c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54">
        <v>0</v>
      </c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43">
        <v>0</v>
      </c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</row>
    <row r="15" spans="1:167" s="29" customFormat="1" ht="15" customHeight="1">
      <c r="A15" s="30"/>
      <c r="B15" s="200" t="s">
        <v>41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1"/>
      <c r="AC15" s="187"/>
      <c r="AD15" s="188"/>
      <c r="AE15" s="188"/>
      <c r="AF15" s="188"/>
      <c r="AG15" s="188"/>
      <c r="AH15" s="188"/>
      <c r="AI15" s="188"/>
      <c r="AJ15" s="188"/>
      <c r="AK15" s="189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43">
        <f>BQ15+EF15</f>
        <v>0</v>
      </c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53">
        <v>0</v>
      </c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43" t="s">
        <v>15</v>
      </c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 t="s">
        <v>15</v>
      </c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>
        <v>0</v>
      </c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54">
        <v>0</v>
      </c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43">
        <v>0</v>
      </c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</row>
    <row r="16" spans="1:167" s="29" customFormat="1" ht="15" customHeight="1">
      <c r="A16" s="30"/>
      <c r="B16" s="200" t="s">
        <v>126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1"/>
      <c r="AC16" s="187"/>
      <c r="AD16" s="188"/>
      <c r="AE16" s="188"/>
      <c r="AF16" s="188"/>
      <c r="AG16" s="188"/>
      <c r="AH16" s="188"/>
      <c r="AI16" s="188"/>
      <c r="AJ16" s="188"/>
      <c r="AK16" s="189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43">
        <f>BQ16+EF16</f>
        <v>23588400</v>
      </c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53">
        <v>23588400</v>
      </c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43" t="s">
        <v>15</v>
      </c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 t="s">
        <v>15</v>
      </c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>
        <v>0</v>
      </c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54">
        <v>0</v>
      </c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43">
        <v>0</v>
      </c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</row>
    <row r="17" spans="1:167" s="29" customFormat="1" ht="43.5" customHeight="1">
      <c r="A17" s="28"/>
      <c r="B17" s="155" t="s">
        <v>130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49" t="s">
        <v>127</v>
      </c>
      <c r="AD17" s="150"/>
      <c r="AE17" s="150"/>
      <c r="AF17" s="150"/>
      <c r="AG17" s="150"/>
      <c r="AH17" s="150"/>
      <c r="AI17" s="150"/>
      <c r="AJ17" s="150"/>
      <c r="AK17" s="151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43">
        <f>EF17</f>
        <v>0</v>
      </c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53" t="s">
        <v>15</v>
      </c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43" t="s">
        <v>15</v>
      </c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 t="s">
        <v>15</v>
      </c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 t="s">
        <v>15</v>
      </c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43" t="s">
        <v>15</v>
      </c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</row>
    <row r="18" spans="1:167" s="29" customFormat="1" ht="101.25" customHeight="1">
      <c r="A18" s="28"/>
      <c r="B18" s="155" t="s">
        <v>129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6"/>
      <c r="AC18" s="149" t="s">
        <v>128</v>
      </c>
      <c r="AD18" s="150"/>
      <c r="AE18" s="150"/>
      <c r="AF18" s="150"/>
      <c r="AG18" s="150"/>
      <c r="AH18" s="150"/>
      <c r="AI18" s="150"/>
      <c r="AJ18" s="150"/>
      <c r="AK18" s="151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43">
        <f>EF18</f>
        <v>0</v>
      </c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53" t="s">
        <v>15</v>
      </c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43" t="s">
        <v>15</v>
      </c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 t="s">
        <v>15</v>
      </c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 t="s">
        <v>15</v>
      </c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54">
        <v>0</v>
      </c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43" t="s">
        <v>15</v>
      </c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</row>
    <row r="19" spans="1:167" s="29" customFormat="1" ht="43.5" customHeight="1">
      <c r="A19" s="28"/>
      <c r="B19" s="155" t="s">
        <v>132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  <c r="AC19" s="149" t="s">
        <v>131</v>
      </c>
      <c r="AD19" s="150"/>
      <c r="AE19" s="150"/>
      <c r="AF19" s="150"/>
      <c r="AG19" s="150"/>
      <c r="AH19" s="150"/>
      <c r="AI19" s="150"/>
      <c r="AJ19" s="150"/>
      <c r="AK19" s="151"/>
      <c r="AL19" s="190">
        <v>180</v>
      </c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43">
        <f>CG19</f>
        <v>794300</v>
      </c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53" t="s">
        <v>15</v>
      </c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43">
        <f>CG22-CG64</f>
        <v>794300</v>
      </c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 t="s">
        <v>15</v>
      </c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54" t="s">
        <v>15</v>
      </c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43" t="s">
        <v>15</v>
      </c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</row>
    <row r="20" spans="1:167" s="29" customFormat="1" ht="27.75" customHeight="1">
      <c r="A20" s="28"/>
      <c r="B20" s="155" t="s">
        <v>133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6"/>
      <c r="AC20" s="149" t="s">
        <v>134</v>
      </c>
      <c r="AD20" s="150"/>
      <c r="AE20" s="150"/>
      <c r="AF20" s="150"/>
      <c r="AG20" s="150"/>
      <c r="AH20" s="150"/>
      <c r="AI20" s="150"/>
      <c r="AJ20" s="150"/>
      <c r="AK20" s="151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43">
        <f>EF20</f>
        <v>0</v>
      </c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53" t="s">
        <v>15</v>
      </c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43" t="s">
        <v>15</v>
      </c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 t="s">
        <v>15</v>
      </c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 t="s">
        <v>15</v>
      </c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54">
        <v>0</v>
      </c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</row>
    <row r="21" spans="1:167" s="29" customFormat="1" ht="34.5" customHeight="1">
      <c r="A21" s="30"/>
      <c r="B21" s="200" t="s">
        <v>227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1"/>
      <c r="AC21" s="187" t="s">
        <v>135</v>
      </c>
      <c r="AD21" s="188"/>
      <c r="AE21" s="188"/>
      <c r="AF21" s="188"/>
      <c r="AG21" s="188"/>
      <c r="AH21" s="188"/>
      <c r="AI21" s="188"/>
      <c r="AJ21" s="188"/>
      <c r="AK21" s="189"/>
      <c r="AL21" s="152" t="s">
        <v>15</v>
      </c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43">
        <f>EF21</f>
        <v>0</v>
      </c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53" t="s">
        <v>15</v>
      </c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43" t="s">
        <v>15</v>
      </c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 t="s">
        <v>15</v>
      </c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 t="s">
        <v>15</v>
      </c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54">
        <v>0</v>
      </c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43" t="s">
        <v>15</v>
      </c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</row>
    <row r="22" spans="1:167" s="29" customFormat="1" ht="30" customHeight="1">
      <c r="A22" s="28"/>
      <c r="B22" s="147" t="s">
        <v>137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  <c r="AC22" s="158" t="s">
        <v>136</v>
      </c>
      <c r="AD22" s="159"/>
      <c r="AE22" s="159"/>
      <c r="AF22" s="159"/>
      <c r="AG22" s="159"/>
      <c r="AH22" s="159"/>
      <c r="AI22" s="159"/>
      <c r="AJ22" s="159"/>
      <c r="AK22" s="160"/>
      <c r="AL22" s="161" t="s">
        <v>15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57">
        <f>BA23+BA32+BA41</f>
        <v>45862900</v>
      </c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62">
        <f>BQ23+BQ28+BQ32+BQ37+BQ38+BQ41</f>
        <v>23588400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57">
        <f>CG23+CG32+CG41</f>
        <v>8541500</v>
      </c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>
        <v>0</v>
      </c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>
        <v>0</v>
      </c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71">
        <f>EF23+EF32+EF41</f>
        <v>13733000</v>
      </c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57">
        <v>0</v>
      </c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29" customFormat="1" ht="30" customHeight="1">
      <c r="A23" s="30"/>
      <c r="B23" s="208" t="s">
        <v>139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9"/>
      <c r="AC23" s="205" t="s">
        <v>138</v>
      </c>
      <c r="AD23" s="206"/>
      <c r="AE23" s="206"/>
      <c r="AF23" s="206"/>
      <c r="AG23" s="206"/>
      <c r="AH23" s="206"/>
      <c r="AI23" s="206"/>
      <c r="AJ23" s="206"/>
      <c r="AK23" s="207"/>
      <c r="AL23" s="210" t="s">
        <v>122</v>
      </c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2"/>
      <c r="BA23" s="116">
        <f>BA25+BA26+BA27</f>
        <v>16564200</v>
      </c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8"/>
      <c r="BQ23" s="165">
        <f>BQ25+BQ26+BQ27</f>
        <v>8511753</v>
      </c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7"/>
      <c r="CG23" s="116">
        <f>SUM(CG25:CY26)</f>
        <v>210000</v>
      </c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8"/>
      <c r="CZ23" s="116">
        <v>0</v>
      </c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8"/>
      <c r="DP23" s="116">
        <v>0</v>
      </c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8"/>
      <c r="EF23" s="122">
        <f>EF25+EF26+EF27</f>
        <v>7842447</v>
      </c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4"/>
      <c r="EV23" s="116">
        <v>0</v>
      </c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8"/>
    </row>
    <row r="24" spans="1:167" s="29" customFormat="1" ht="13.5">
      <c r="A24" s="28"/>
      <c r="B24" s="155" t="s">
        <v>1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187" t="s">
        <v>146</v>
      </c>
      <c r="AD24" s="188"/>
      <c r="AE24" s="188"/>
      <c r="AF24" s="188"/>
      <c r="AG24" s="188"/>
      <c r="AH24" s="188"/>
      <c r="AI24" s="188"/>
      <c r="AJ24" s="188"/>
      <c r="AK24" s="189"/>
      <c r="AL24" s="213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5"/>
      <c r="BA24" s="119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1"/>
      <c r="BQ24" s="168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70"/>
      <c r="CG24" s="119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1"/>
      <c r="CZ24" s="119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1"/>
      <c r="DP24" s="119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1"/>
      <c r="EF24" s="125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7"/>
      <c r="EV24" s="119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pans="1:167" s="29" customFormat="1" ht="13.5">
      <c r="A25" s="28"/>
      <c r="B25" s="155" t="s">
        <v>140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6"/>
      <c r="AC25" s="194"/>
      <c r="AD25" s="195"/>
      <c r="AE25" s="195"/>
      <c r="AF25" s="195"/>
      <c r="AG25" s="195"/>
      <c r="AH25" s="195"/>
      <c r="AI25" s="195"/>
      <c r="AJ25" s="195"/>
      <c r="AK25" s="196"/>
      <c r="AL25" s="152" t="s">
        <v>142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43">
        <f>BQ25+CG25+EF25</f>
        <v>12722120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53">
        <v>6537445</v>
      </c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43">
        <v>161290</v>
      </c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>
        <v>0</v>
      </c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>
        <v>0</v>
      </c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54">
        <v>6023385</v>
      </c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43">
        <v>0</v>
      </c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</row>
    <row r="26" spans="1:167" s="29" customFormat="1" ht="30" customHeight="1">
      <c r="A26" s="28"/>
      <c r="B26" s="155" t="s">
        <v>141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194"/>
      <c r="AD26" s="195"/>
      <c r="AE26" s="195"/>
      <c r="AF26" s="195"/>
      <c r="AG26" s="195"/>
      <c r="AH26" s="195"/>
      <c r="AI26" s="195"/>
      <c r="AJ26" s="195"/>
      <c r="AK26" s="196"/>
      <c r="AL26" s="152" t="s">
        <v>143</v>
      </c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43">
        <f>BQ26+CG26+EF26</f>
        <v>3842080</v>
      </c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53">
        <v>1974308</v>
      </c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43">
        <v>48710</v>
      </c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>
        <v>0</v>
      </c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>
        <v>0</v>
      </c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54">
        <v>1819062</v>
      </c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43">
        <v>0</v>
      </c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</row>
    <row r="27" spans="1:167" s="29" customFormat="1" ht="57" customHeight="1">
      <c r="A27" s="30"/>
      <c r="B27" s="200" t="s">
        <v>145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  <c r="AC27" s="197"/>
      <c r="AD27" s="198"/>
      <c r="AE27" s="198"/>
      <c r="AF27" s="198"/>
      <c r="AG27" s="198"/>
      <c r="AH27" s="198"/>
      <c r="AI27" s="198"/>
      <c r="AJ27" s="198"/>
      <c r="AK27" s="199"/>
      <c r="AL27" s="152" t="s">
        <v>144</v>
      </c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43">
        <f>BQ27+CG27+EF27</f>
        <v>0</v>
      </c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53">
        <v>0</v>
      </c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43">
        <v>0</v>
      </c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>
        <v>0</v>
      </c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>
        <v>0</v>
      </c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54">
        <v>0</v>
      </c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43">
        <v>0</v>
      </c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</row>
    <row r="28" spans="1:167" s="29" customFormat="1" ht="43.5" customHeight="1">
      <c r="A28" s="28"/>
      <c r="B28" s="155" t="s">
        <v>148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6"/>
      <c r="AC28" s="187" t="s">
        <v>147</v>
      </c>
      <c r="AD28" s="188"/>
      <c r="AE28" s="188"/>
      <c r="AF28" s="188"/>
      <c r="AG28" s="188"/>
      <c r="AH28" s="188"/>
      <c r="AI28" s="188"/>
      <c r="AJ28" s="188"/>
      <c r="AK28" s="189"/>
      <c r="AL28" s="152" t="s">
        <v>178</v>
      </c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43">
        <f>BQ28+EF28</f>
        <v>0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53">
        <v>0</v>
      </c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43">
        <v>0</v>
      </c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>
        <v>0</v>
      </c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>
        <v>0</v>
      </c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54">
        <v>0</v>
      </c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43">
        <v>0</v>
      </c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</row>
    <row r="29" spans="1:167" s="29" customFormat="1" ht="15" customHeight="1">
      <c r="A29" s="28"/>
      <c r="B29" s="155" t="s">
        <v>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194"/>
      <c r="AD29" s="195"/>
      <c r="AE29" s="195"/>
      <c r="AF29" s="195"/>
      <c r="AG29" s="195"/>
      <c r="AH29" s="195"/>
      <c r="AI29" s="195"/>
      <c r="AJ29" s="195"/>
      <c r="AK29" s="196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43">
        <f>BQ29+EF29</f>
        <v>0</v>
      </c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53">
        <v>0</v>
      </c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43">
        <v>0</v>
      </c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>
        <v>0</v>
      </c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>
        <v>0</v>
      </c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54">
        <v>0</v>
      </c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43">
        <v>0</v>
      </c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</row>
    <row r="30" spans="1:167" s="29" customFormat="1" ht="15" customHeight="1">
      <c r="A30" s="30"/>
      <c r="B30" s="200" t="s">
        <v>194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1"/>
      <c r="AC30" s="194"/>
      <c r="AD30" s="195"/>
      <c r="AE30" s="195"/>
      <c r="AF30" s="195"/>
      <c r="AG30" s="195"/>
      <c r="AH30" s="195"/>
      <c r="AI30" s="195"/>
      <c r="AJ30" s="195"/>
      <c r="AK30" s="196"/>
      <c r="AL30" s="152" t="s">
        <v>149</v>
      </c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43">
        <f>BQ30+EF30</f>
        <v>0</v>
      </c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53">
        <v>0</v>
      </c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43">
        <v>0</v>
      </c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>
        <v>0</v>
      </c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>
        <v>0</v>
      </c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54">
        <v>0</v>
      </c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43">
        <v>0</v>
      </c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</row>
    <row r="31" spans="1:167" s="29" customFormat="1" ht="15" customHeight="1">
      <c r="A31" s="3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3"/>
      <c r="AC31" s="197"/>
      <c r="AD31" s="198"/>
      <c r="AE31" s="198"/>
      <c r="AF31" s="198"/>
      <c r="AG31" s="198"/>
      <c r="AH31" s="198"/>
      <c r="AI31" s="198"/>
      <c r="AJ31" s="198"/>
      <c r="AK31" s="199"/>
      <c r="AL31" s="152" t="s">
        <v>150</v>
      </c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43">
        <f>BQ31+EF31</f>
        <v>0</v>
      </c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53">
        <v>0</v>
      </c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43">
        <v>0</v>
      </c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>
        <v>0</v>
      </c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>
        <v>0</v>
      </c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54">
        <v>0</v>
      </c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43">
        <v>0</v>
      </c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</row>
    <row r="32" spans="1:167" s="29" customFormat="1" ht="30" customHeight="1">
      <c r="A32" s="28"/>
      <c r="B32" s="147" t="s">
        <v>151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187" t="s">
        <v>159</v>
      </c>
      <c r="AD32" s="188"/>
      <c r="AE32" s="188"/>
      <c r="AF32" s="188"/>
      <c r="AG32" s="188"/>
      <c r="AH32" s="188"/>
      <c r="AI32" s="188"/>
      <c r="AJ32" s="188"/>
      <c r="AK32" s="189"/>
      <c r="AL32" s="210" t="s">
        <v>152</v>
      </c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2"/>
      <c r="BA32" s="116">
        <f>BA34+BA35+BA36</f>
        <v>10587027</v>
      </c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8"/>
      <c r="BQ32" s="165">
        <f>BQ34+BQ35+BQ36</f>
        <v>10465027</v>
      </c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7"/>
      <c r="CG32" s="116">
        <v>0</v>
      </c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8"/>
      <c r="CZ32" s="116">
        <v>0</v>
      </c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8"/>
      <c r="DP32" s="116">
        <v>0</v>
      </c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8"/>
      <c r="EF32" s="122">
        <f>EF34+EF35+EF36</f>
        <v>122000</v>
      </c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4"/>
      <c r="EV32" s="116">
        <v>0</v>
      </c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</row>
    <row r="33" spans="1:167" s="29" customFormat="1" ht="15" customHeight="1">
      <c r="A33" s="28"/>
      <c r="B33" s="155" t="s">
        <v>1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94"/>
      <c r="AD33" s="195"/>
      <c r="AE33" s="195"/>
      <c r="AF33" s="195"/>
      <c r="AG33" s="195"/>
      <c r="AH33" s="195"/>
      <c r="AI33" s="195"/>
      <c r="AJ33" s="195"/>
      <c r="AK33" s="196"/>
      <c r="AL33" s="213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5"/>
      <c r="BA33" s="119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1"/>
      <c r="BQ33" s="168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70"/>
      <c r="CG33" s="119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1"/>
      <c r="CZ33" s="119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1"/>
      <c r="DP33" s="119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1"/>
      <c r="EF33" s="125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7"/>
      <c r="EV33" s="119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1"/>
    </row>
    <row r="34" spans="1:167" s="29" customFormat="1" ht="43.5" customHeight="1">
      <c r="A34" s="28"/>
      <c r="B34" s="155" t="s">
        <v>154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94"/>
      <c r="AD34" s="195"/>
      <c r="AE34" s="195"/>
      <c r="AF34" s="195"/>
      <c r="AG34" s="195"/>
      <c r="AH34" s="195"/>
      <c r="AI34" s="195"/>
      <c r="AJ34" s="195"/>
      <c r="AK34" s="196"/>
      <c r="AL34" s="152" t="s">
        <v>153</v>
      </c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43">
        <f>BQ34+EF34</f>
        <v>10499319</v>
      </c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53">
        <v>10427319</v>
      </c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43">
        <v>0</v>
      </c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>
        <v>0</v>
      </c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>
        <v>0</v>
      </c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54">
        <v>72000</v>
      </c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43">
        <v>0</v>
      </c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</row>
    <row r="35" spans="1:167" s="29" customFormat="1" ht="30" customHeight="1">
      <c r="A35" s="28"/>
      <c r="B35" s="155" t="s">
        <v>156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  <c r="AC35" s="194"/>
      <c r="AD35" s="195"/>
      <c r="AE35" s="195"/>
      <c r="AF35" s="195"/>
      <c r="AG35" s="195"/>
      <c r="AH35" s="195"/>
      <c r="AI35" s="195"/>
      <c r="AJ35" s="195"/>
      <c r="AK35" s="196"/>
      <c r="AL35" s="152" t="s">
        <v>155</v>
      </c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43">
        <f>BQ35+EF35</f>
        <v>87708</v>
      </c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53">
        <v>37708</v>
      </c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43">
        <v>0</v>
      </c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>
        <v>0</v>
      </c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>
        <v>0</v>
      </c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54">
        <v>50000</v>
      </c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43">
        <v>0</v>
      </c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</row>
    <row r="36" spans="1:167" s="29" customFormat="1" ht="15" customHeight="1">
      <c r="A36" s="28"/>
      <c r="B36" s="155" t="s">
        <v>158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6"/>
      <c r="AC36" s="197"/>
      <c r="AD36" s="198"/>
      <c r="AE36" s="198"/>
      <c r="AF36" s="198"/>
      <c r="AG36" s="198"/>
      <c r="AH36" s="198"/>
      <c r="AI36" s="198"/>
      <c r="AJ36" s="198"/>
      <c r="AK36" s="199"/>
      <c r="AL36" s="152" t="s">
        <v>157</v>
      </c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43">
        <f>BQ36+EF36</f>
        <v>0</v>
      </c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53">
        <v>0</v>
      </c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43">
        <v>0</v>
      </c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>
        <v>0</v>
      </c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>
        <v>0</v>
      </c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54">
        <v>0</v>
      </c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43">
        <v>0</v>
      </c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</row>
    <row r="37" spans="1:167" s="29" customFormat="1" ht="43.5" customHeight="1">
      <c r="A37" s="30"/>
      <c r="B37" s="200" t="s">
        <v>161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1"/>
      <c r="AC37" s="187" t="s">
        <v>160</v>
      </c>
      <c r="AD37" s="188"/>
      <c r="AE37" s="188"/>
      <c r="AF37" s="188"/>
      <c r="AG37" s="188"/>
      <c r="AH37" s="188"/>
      <c r="AI37" s="188"/>
      <c r="AJ37" s="188"/>
      <c r="AK37" s="189"/>
      <c r="AL37" s="152" t="s">
        <v>157</v>
      </c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43">
        <f>BQ37+EF37</f>
        <v>0</v>
      </c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53">
        <v>0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43">
        <v>0</v>
      </c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>
        <v>0</v>
      </c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>
        <v>0</v>
      </c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54">
        <v>0</v>
      </c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43">
        <v>0</v>
      </c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</row>
    <row r="38" spans="1:167" s="29" customFormat="1" ht="43.5" customHeight="1">
      <c r="A38" s="28"/>
      <c r="B38" s="155" t="s">
        <v>163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6"/>
      <c r="AC38" s="187" t="s">
        <v>162</v>
      </c>
      <c r="AD38" s="188"/>
      <c r="AE38" s="188"/>
      <c r="AF38" s="188"/>
      <c r="AG38" s="188"/>
      <c r="AH38" s="188"/>
      <c r="AI38" s="188"/>
      <c r="AJ38" s="188"/>
      <c r="AK38" s="189"/>
      <c r="AL38" s="225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7"/>
      <c r="BA38" s="110">
        <f>BQ38+EF38</f>
        <v>0</v>
      </c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2"/>
      <c r="BQ38" s="128">
        <v>0</v>
      </c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30"/>
      <c r="CG38" s="110">
        <v>0</v>
      </c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2"/>
      <c r="CZ38" s="110">
        <v>0</v>
      </c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2"/>
      <c r="DP38" s="110">
        <v>0</v>
      </c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/>
      <c r="EF38" s="134">
        <v>0</v>
      </c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6"/>
      <c r="EV38" s="110">
        <v>0</v>
      </c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2"/>
    </row>
    <row r="39" spans="1:167" s="29" customFormat="1" ht="15" customHeight="1">
      <c r="A39" s="28"/>
      <c r="B39" s="155" t="s">
        <v>1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6"/>
      <c r="AC39" s="194"/>
      <c r="AD39" s="195"/>
      <c r="AE39" s="195"/>
      <c r="AF39" s="195"/>
      <c r="AG39" s="195"/>
      <c r="AH39" s="195"/>
      <c r="AI39" s="195"/>
      <c r="AJ39" s="195"/>
      <c r="AK39" s="196"/>
      <c r="AL39" s="228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30"/>
      <c r="BA39" s="113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131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3"/>
      <c r="CG39" s="113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5"/>
      <c r="CZ39" s="113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5"/>
      <c r="DP39" s="113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5"/>
      <c r="EF39" s="137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9"/>
      <c r="EV39" s="113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5"/>
    </row>
    <row r="40" spans="1:167" s="29" customFormat="1" ht="15" customHeight="1">
      <c r="A40" s="3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3"/>
      <c r="AC40" s="197"/>
      <c r="AD40" s="198"/>
      <c r="AE40" s="198"/>
      <c r="AF40" s="198"/>
      <c r="AG40" s="198"/>
      <c r="AH40" s="198"/>
      <c r="AI40" s="198"/>
      <c r="AJ40" s="198"/>
      <c r="AK40" s="199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43">
        <f>BQ40+EF40</f>
        <v>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53">
        <v>0</v>
      </c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43">
        <v>0</v>
      </c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>
        <v>0</v>
      </c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>
        <v>0</v>
      </c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54">
        <v>0</v>
      </c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43">
        <v>0</v>
      </c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</row>
    <row r="41" spans="1:167" s="5" customFormat="1" ht="43.5" customHeight="1">
      <c r="A41" s="26"/>
      <c r="B41" s="88" t="s">
        <v>164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216" t="s">
        <v>173</v>
      </c>
      <c r="AD41" s="217"/>
      <c r="AE41" s="217"/>
      <c r="AF41" s="217"/>
      <c r="AG41" s="217"/>
      <c r="AH41" s="217"/>
      <c r="AI41" s="217"/>
      <c r="AJ41" s="217"/>
      <c r="AK41" s="218"/>
      <c r="AL41" s="210" t="s">
        <v>160</v>
      </c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2"/>
      <c r="BA41" s="116">
        <f>BQ41+CG41+EF41</f>
        <v>18711673</v>
      </c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8"/>
      <c r="BQ41" s="165">
        <f>BQ44+BQ45+BQ46+BQ47+BQ49+BQ50+BQ51+BQ52+BQ53+BQ55+BQ48</f>
        <v>4611620</v>
      </c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7"/>
      <c r="CG41" s="116">
        <f>SUM(CG43:CY55)</f>
        <v>8331500</v>
      </c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8"/>
      <c r="CZ41" s="116">
        <v>0</v>
      </c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8"/>
      <c r="DP41" s="116">
        <v>0</v>
      </c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22">
        <f>EF43+EF44+EF45+EF46+EF47+EF48+EF49+EF50+EF51+EF52+EF53+EF54+EF55</f>
        <v>5768553</v>
      </c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4"/>
      <c r="EV41" s="116">
        <v>0</v>
      </c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8"/>
    </row>
    <row r="42" spans="1:167" s="5" customFormat="1" ht="15">
      <c r="A42" s="26"/>
      <c r="B42" s="86" t="s">
        <v>1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219"/>
      <c r="AD42" s="220"/>
      <c r="AE42" s="220"/>
      <c r="AF42" s="220"/>
      <c r="AG42" s="220"/>
      <c r="AH42" s="220"/>
      <c r="AI42" s="220"/>
      <c r="AJ42" s="220"/>
      <c r="AK42" s="221"/>
      <c r="AL42" s="213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5"/>
      <c r="BA42" s="119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1"/>
      <c r="BQ42" s="168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70"/>
      <c r="CG42" s="119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1"/>
      <c r="CZ42" s="119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1"/>
      <c r="DP42" s="119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1"/>
      <c r="EF42" s="125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7"/>
      <c r="EV42" s="119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1"/>
    </row>
    <row r="43" spans="1:167" s="5" customFormat="1" ht="60.75" customHeight="1">
      <c r="A43" s="26"/>
      <c r="B43" s="86" t="s">
        <v>166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219"/>
      <c r="AD43" s="220"/>
      <c r="AE43" s="220"/>
      <c r="AF43" s="220"/>
      <c r="AG43" s="220"/>
      <c r="AH43" s="220"/>
      <c r="AI43" s="220"/>
      <c r="AJ43" s="220"/>
      <c r="AK43" s="221"/>
      <c r="AL43" s="152" t="s">
        <v>165</v>
      </c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43">
        <f>BQ43+EF43</f>
        <v>0</v>
      </c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53">
        <v>0</v>
      </c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43">
        <v>0</v>
      </c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>
        <v>0</v>
      </c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>
        <v>0</v>
      </c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54">
        <v>0</v>
      </c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43">
        <v>0</v>
      </c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</row>
    <row r="44" spans="1:167" s="5" customFormat="1" ht="15">
      <c r="A44" s="26"/>
      <c r="B44" s="86" t="s">
        <v>167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219"/>
      <c r="AD44" s="220"/>
      <c r="AE44" s="220"/>
      <c r="AF44" s="220"/>
      <c r="AG44" s="220"/>
      <c r="AH44" s="220"/>
      <c r="AI44" s="220"/>
      <c r="AJ44" s="220"/>
      <c r="AK44" s="221"/>
      <c r="AL44" s="152" t="s">
        <v>168</v>
      </c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43">
        <f>BQ44+CG44+CZ44+DP44+EF44</f>
        <v>100000</v>
      </c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53">
        <v>0</v>
      </c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43">
        <v>0</v>
      </c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>
        <v>0</v>
      </c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>
        <v>0</v>
      </c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54">
        <v>100000</v>
      </c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43">
        <v>0</v>
      </c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</row>
    <row r="45" spans="1:167" s="5" customFormat="1" ht="15">
      <c r="A45" s="26"/>
      <c r="B45" s="86" t="s">
        <v>169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219"/>
      <c r="AD45" s="220"/>
      <c r="AE45" s="220"/>
      <c r="AF45" s="220"/>
      <c r="AG45" s="220"/>
      <c r="AH45" s="220"/>
      <c r="AI45" s="220"/>
      <c r="AJ45" s="220"/>
      <c r="AK45" s="221"/>
      <c r="AL45" s="152" t="s">
        <v>168</v>
      </c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43">
        <f aca="true" t="shared" si="0" ref="BA45:BA55">BQ45+CG45+CZ45+DP45+EF45</f>
        <v>0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53">
        <v>0</v>
      </c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43">
        <v>0</v>
      </c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>
        <v>0</v>
      </c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>
        <v>0</v>
      </c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54">
        <v>0</v>
      </c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43">
        <v>0</v>
      </c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</row>
    <row r="46" spans="1:167" s="5" customFormat="1" ht="15">
      <c r="A46" s="26"/>
      <c r="B46" s="86" t="s">
        <v>170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219"/>
      <c r="AD46" s="220"/>
      <c r="AE46" s="220"/>
      <c r="AF46" s="220"/>
      <c r="AG46" s="220"/>
      <c r="AH46" s="220"/>
      <c r="AI46" s="220"/>
      <c r="AJ46" s="220"/>
      <c r="AK46" s="221"/>
      <c r="AL46" s="152" t="s">
        <v>168</v>
      </c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43">
        <f t="shared" si="0"/>
        <v>6600173</v>
      </c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53">
        <v>4611620</v>
      </c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43">
        <v>0</v>
      </c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>
        <v>0</v>
      </c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>
        <v>0</v>
      </c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54">
        <v>1988553</v>
      </c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43">
        <v>0</v>
      </c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</row>
    <row r="47" spans="1:167" s="5" customFormat="1" ht="43.5" customHeight="1">
      <c r="A47" s="26"/>
      <c r="B47" s="86" t="s">
        <v>195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219"/>
      <c r="AD47" s="220"/>
      <c r="AE47" s="220"/>
      <c r="AF47" s="220"/>
      <c r="AG47" s="220"/>
      <c r="AH47" s="220"/>
      <c r="AI47" s="220"/>
      <c r="AJ47" s="220"/>
      <c r="AK47" s="221"/>
      <c r="AL47" s="152" t="s">
        <v>168</v>
      </c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43">
        <f t="shared" si="0"/>
        <v>0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53">
        <v>0</v>
      </c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43">
        <v>0</v>
      </c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>
        <v>0</v>
      </c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>
        <v>0</v>
      </c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54">
        <v>0</v>
      </c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43">
        <v>0</v>
      </c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</row>
    <row r="48" spans="1:167" s="5" customFormat="1" ht="30" customHeight="1">
      <c r="A48" s="26"/>
      <c r="B48" s="86" t="s">
        <v>171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219"/>
      <c r="AD48" s="220"/>
      <c r="AE48" s="220"/>
      <c r="AF48" s="220"/>
      <c r="AG48" s="220"/>
      <c r="AH48" s="220"/>
      <c r="AI48" s="220"/>
      <c r="AJ48" s="220"/>
      <c r="AK48" s="221"/>
      <c r="AL48" s="152" t="s">
        <v>168</v>
      </c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43">
        <f t="shared" si="0"/>
        <v>1200000</v>
      </c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53">
        <v>0</v>
      </c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43">
        <v>0</v>
      </c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>
        <v>0</v>
      </c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>
        <v>0</v>
      </c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54">
        <v>1200000</v>
      </c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43">
        <v>0</v>
      </c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</row>
    <row r="49" spans="1:167" s="5" customFormat="1" ht="15" customHeight="1">
      <c r="A49" s="26"/>
      <c r="B49" s="86" t="s">
        <v>172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219"/>
      <c r="AD49" s="220"/>
      <c r="AE49" s="220"/>
      <c r="AF49" s="220"/>
      <c r="AG49" s="220"/>
      <c r="AH49" s="220"/>
      <c r="AI49" s="220"/>
      <c r="AJ49" s="220"/>
      <c r="AK49" s="221"/>
      <c r="AL49" s="152" t="s">
        <v>168</v>
      </c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43">
        <f t="shared" si="0"/>
        <v>1400000</v>
      </c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53">
        <v>0</v>
      </c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43">
        <v>0</v>
      </c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>
        <v>0</v>
      </c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>
        <v>0</v>
      </c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54">
        <v>1400000</v>
      </c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43">
        <v>0</v>
      </c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</row>
    <row r="50" spans="1:167" s="5" customFormat="1" ht="15" customHeight="1">
      <c r="A50" s="26"/>
      <c r="B50" s="86" t="s">
        <v>26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219"/>
      <c r="AD50" s="220"/>
      <c r="AE50" s="220"/>
      <c r="AF50" s="220"/>
      <c r="AG50" s="220"/>
      <c r="AH50" s="220"/>
      <c r="AI50" s="220"/>
      <c r="AJ50" s="220"/>
      <c r="AK50" s="221"/>
      <c r="AL50" s="152" t="s">
        <v>168</v>
      </c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43">
        <f t="shared" si="0"/>
        <v>0</v>
      </c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53">
        <v>0</v>
      </c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43">
        <v>0</v>
      </c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>
        <v>0</v>
      </c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>
        <v>0</v>
      </c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54">
        <v>0</v>
      </c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43">
        <v>0</v>
      </c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</row>
    <row r="51" spans="1:167" s="5" customFormat="1" ht="15" customHeight="1">
      <c r="A51" s="27"/>
      <c r="B51" s="163" t="s">
        <v>175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4"/>
      <c r="AC51" s="219"/>
      <c r="AD51" s="220"/>
      <c r="AE51" s="220"/>
      <c r="AF51" s="220"/>
      <c r="AG51" s="220"/>
      <c r="AH51" s="220"/>
      <c r="AI51" s="220"/>
      <c r="AJ51" s="220"/>
      <c r="AK51" s="221"/>
      <c r="AL51" s="152" t="s">
        <v>174</v>
      </c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43">
        <f t="shared" si="0"/>
        <v>0</v>
      </c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53">
        <v>0</v>
      </c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43">
        <v>0</v>
      </c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>
        <v>0</v>
      </c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>
        <v>0</v>
      </c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54">
        <v>0</v>
      </c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43">
        <v>0</v>
      </c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</row>
    <row r="52" spans="1:167" s="5" customFormat="1" ht="15" customHeight="1">
      <c r="A52" s="3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222"/>
      <c r="AD52" s="223"/>
      <c r="AE52" s="223"/>
      <c r="AF52" s="223"/>
      <c r="AG52" s="223"/>
      <c r="AH52" s="223"/>
      <c r="AI52" s="223"/>
      <c r="AJ52" s="223"/>
      <c r="AK52" s="224"/>
      <c r="AL52" s="152" t="s">
        <v>168</v>
      </c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43">
        <f t="shared" si="0"/>
        <v>8361500</v>
      </c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53">
        <v>0</v>
      </c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43">
        <v>8331500</v>
      </c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>
        <v>0</v>
      </c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>
        <v>0</v>
      </c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54">
        <v>30000</v>
      </c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43">
        <v>0</v>
      </c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</row>
    <row r="53" spans="1:167" s="5" customFormat="1" ht="30" customHeight="1">
      <c r="A53" s="26"/>
      <c r="B53" s="86" t="s">
        <v>176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216"/>
      <c r="AD53" s="217"/>
      <c r="AE53" s="217"/>
      <c r="AF53" s="217"/>
      <c r="AG53" s="217"/>
      <c r="AH53" s="217"/>
      <c r="AI53" s="217"/>
      <c r="AJ53" s="217"/>
      <c r="AK53" s="218"/>
      <c r="AL53" s="152" t="s">
        <v>168</v>
      </c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43">
        <f t="shared" si="0"/>
        <v>0</v>
      </c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53">
        <v>0</v>
      </c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43">
        <v>0</v>
      </c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>
        <v>0</v>
      </c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>
        <v>0</v>
      </c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54">
        <v>0</v>
      </c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43">
        <v>0</v>
      </c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</row>
    <row r="54" spans="1:167" s="5" customFormat="1" ht="15" customHeight="1">
      <c r="A54" s="27"/>
      <c r="B54" s="163" t="s">
        <v>177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4"/>
      <c r="AC54" s="219"/>
      <c r="AD54" s="220"/>
      <c r="AE54" s="220"/>
      <c r="AF54" s="220"/>
      <c r="AG54" s="220"/>
      <c r="AH54" s="220"/>
      <c r="AI54" s="220"/>
      <c r="AJ54" s="220"/>
      <c r="AK54" s="221"/>
      <c r="AL54" s="152" t="s">
        <v>174</v>
      </c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43">
        <f t="shared" si="0"/>
        <v>0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53">
        <v>0</v>
      </c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43">
        <v>0</v>
      </c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>
        <v>0</v>
      </c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>
        <v>0</v>
      </c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54">
        <v>0</v>
      </c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43">
        <v>0</v>
      </c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</row>
    <row r="55" spans="1:167" s="5" customFormat="1" ht="15" customHeight="1">
      <c r="A55" s="33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222"/>
      <c r="AD55" s="223"/>
      <c r="AE55" s="223"/>
      <c r="AF55" s="223"/>
      <c r="AG55" s="223"/>
      <c r="AH55" s="223"/>
      <c r="AI55" s="223"/>
      <c r="AJ55" s="223"/>
      <c r="AK55" s="224"/>
      <c r="AL55" s="152" t="s">
        <v>168</v>
      </c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43">
        <f t="shared" si="0"/>
        <v>1050000</v>
      </c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53">
        <v>0</v>
      </c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43">
        <v>0</v>
      </c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>
        <v>0</v>
      </c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>
        <v>0</v>
      </c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54">
        <v>1050000</v>
      </c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43">
        <v>0</v>
      </c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</row>
    <row r="56" spans="1:167" s="29" customFormat="1" ht="42" customHeight="1">
      <c r="A56" s="28"/>
      <c r="B56" s="147" t="s">
        <v>179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158" t="s">
        <v>178</v>
      </c>
      <c r="AD56" s="159"/>
      <c r="AE56" s="159"/>
      <c r="AF56" s="159"/>
      <c r="AG56" s="159"/>
      <c r="AH56" s="159"/>
      <c r="AI56" s="159"/>
      <c r="AJ56" s="159"/>
      <c r="AK56" s="160"/>
      <c r="AL56" s="161" t="s">
        <v>15</v>
      </c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57">
        <f>BQ56+EF56+CG56+CZ56+DP56+EV56</f>
        <v>38115700</v>
      </c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62">
        <f>BQ58+BQ59</f>
        <v>23588400</v>
      </c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57">
        <f>CG58+CG59</f>
        <v>794300</v>
      </c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>
        <v>0</v>
      </c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>
        <v>0</v>
      </c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71">
        <f>EF57+EF58</f>
        <v>13733000</v>
      </c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57">
        <v>0</v>
      </c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</row>
    <row r="57" spans="1:167" s="29" customFormat="1" ht="15" customHeight="1">
      <c r="A57" s="28"/>
      <c r="B57" s="155" t="s">
        <v>1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6"/>
      <c r="AC57" s="149"/>
      <c r="AD57" s="150"/>
      <c r="AE57" s="150"/>
      <c r="AF57" s="150"/>
      <c r="AG57" s="150"/>
      <c r="AH57" s="150"/>
      <c r="AI57" s="150"/>
      <c r="AJ57" s="150"/>
      <c r="AK57" s="151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43">
        <f aca="true" t="shared" si="1" ref="BA57:BA65">BQ57+EF57</f>
        <v>0</v>
      </c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53">
        <v>0</v>
      </c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43">
        <v>0</v>
      </c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>
        <v>0</v>
      </c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>
        <v>0</v>
      </c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54">
        <v>0</v>
      </c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43">
        <v>0</v>
      </c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</row>
    <row r="58" spans="1:167" s="29" customFormat="1" ht="30" customHeight="1">
      <c r="A58" s="28"/>
      <c r="B58" s="155" t="s">
        <v>181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6"/>
      <c r="AC58" s="149" t="s">
        <v>180</v>
      </c>
      <c r="AD58" s="150"/>
      <c r="AE58" s="150"/>
      <c r="AF58" s="150"/>
      <c r="AG58" s="150"/>
      <c r="AH58" s="150"/>
      <c r="AI58" s="150"/>
      <c r="AJ58" s="150"/>
      <c r="AK58" s="151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43">
        <f>BQ58+CG58+EF58</f>
        <v>38115700</v>
      </c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53">
        <f>BQ9</f>
        <v>23588400</v>
      </c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43">
        <f>CG9</f>
        <v>794300</v>
      </c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>
        <v>0</v>
      </c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>
        <v>0</v>
      </c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54">
        <f>EF9</f>
        <v>13733000</v>
      </c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43">
        <v>0</v>
      </c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</row>
    <row r="59" spans="1:167" s="29" customFormat="1" ht="15" customHeight="1">
      <c r="A59" s="28"/>
      <c r="B59" s="155" t="s">
        <v>182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  <c r="AC59" s="149" t="s">
        <v>183</v>
      </c>
      <c r="AD59" s="150"/>
      <c r="AE59" s="150"/>
      <c r="AF59" s="150"/>
      <c r="AG59" s="150"/>
      <c r="AH59" s="150"/>
      <c r="AI59" s="150"/>
      <c r="AJ59" s="150"/>
      <c r="AK59" s="151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43">
        <f t="shared" si="1"/>
        <v>0</v>
      </c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53">
        <v>0</v>
      </c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43">
        <v>0</v>
      </c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>
        <v>0</v>
      </c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>
        <v>0</v>
      </c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54">
        <v>0</v>
      </c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43">
        <v>0</v>
      </c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</row>
    <row r="60" spans="1:167" s="29" customFormat="1" ht="30" customHeight="1">
      <c r="A60" s="28"/>
      <c r="B60" s="155" t="s">
        <v>185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6"/>
      <c r="AC60" s="149" t="s">
        <v>184</v>
      </c>
      <c r="AD60" s="150"/>
      <c r="AE60" s="150"/>
      <c r="AF60" s="150"/>
      <c r="AG60" s="150"/>
      <c r="AH60" s="150"/>
      <c r="AI60" s="150"/>
      <c r="AJ60" s="150"/>
      <c r="AK60" s="151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43">
        <f>BQ60+CG60+EF60</f>
        <v>45862900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53">
        <f>BQ62+BQ63</f>
        <v>23588400</v>
      </c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43">
        <f>CG62+CG63</f>
        <v>8541500</v>
      </c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>
        <v>0</v>
      </c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>
        <v>0</v>
      </c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54">
        <f>EF62+EF63</f>
        <v>13733000</v>
      </c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43">
        <v>0</v>
      </c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</row>
    <row r="61" spans="1:167" s="29" customFormat="1" ht="15" customHeight="1">
      <c r="A61" s="28"/>
      <c r="B61" s="155" t="s">
        <v>1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6"/>
      <c r="AC61" s="149"/>
      <c r="AD61" s="150"/>
      <c r="AE61" s="150"/>
      <c r="AF61" s="150"/>
      <c r="AG61" s="150"/>
      <c r="AH61" s="150"/>
      <c r="AI61" s="150"/>
      <c r="AJ61" s="150"/>
      <c r="AK61" s="151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43">
        <f t="shared" si="1"/>
        <v>0</v>
      </c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53">
        <v>0</v>
      </c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43">
        <v>0</v>
      </c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>
        <v>0</v>
      </c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>
        <v>0</v>
      </c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54">
        <v>0</v>
      </c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43">
        <v>0</v>
      </c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</row>
    <row r="62" spans="1:167" s="29" customFormat="1" ht="30" customHeight="1">
      <c r="A62" s="28"/>
      <c r="B62" s="155" t="s">
        <v>186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6"/>
      <c r="AC62" s="149" t="s">
        <v>187</v>
      </c>
      <c r="AD62" s="150"/>
      <c r="AE62" s="150"/>
      <c r="AF62" s="150"/>
      <c r="AG62" s="150"/>
      <c r="AH62" s="150"/>
      <c r="AI62" s="150"/>
      <c r="AJ62" s="150"/>
      <c r="AK62" s="151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43">
        <f>BQ62+CG62+EF62</f>
        <v>45862900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53">
        <f>BQ22</f>
        <v>23588400</v>
      </c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43">
        <f>CG22</f>
        <v>8541500</v>
      </c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>
        <v>0</v>
      </c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>
        <v>0</v>
      </c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54">
        <f>EF22</f>
        <v>13733000</v>
      </c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43">
        <v>0</v>
      </c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</row>
    <row r="63" spans="1:167" s="29" customFormat="1" ht="15" customHeight="1">
      <c r="A63" s="28"/>
      <c r="B63" s="155" t="s">
        <v>189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6"/>
      <c r="AC63" s="149" t="s">
        <v>188</v>
      </c>
      <c r="AD63" s="150"/>
      <c r="AE63" s="150"/>
      <c r="AF63" s="150"/>
      <c r="AG63" s="150"/>
      <c r="AH63" s="150"/>
      <c r="AI63" s="150"/>
      <c r="AJ63" s="150"/>
      <c r="AK63" s="151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43">
        <f t="shared" si="1"/>
        <v>0</v>
      </c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53">
        <v>0</v>
      </c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43">
        <v>0</v>
      </c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>
        <v>0</v>
      </c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>
        <v>0</v>
      </c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54">
        <v>0</v>
      </c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43">
        <v>0</v>
      </c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</row>
    <row r="64" spans="1:167" s="29" customFormat="1" ht="30" customHeight="1">
      <c r="A64" s="28"/>
      <c r="B64" s="147" t="s">
        <v>192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8"/>
      <c r="AC64" s="149" t="s">
        <v>190</v>
      </c>
      <c r="AD64" s="150"/>
      <c r="AE64" s="150"/>
      <c r="AF64" s="150"/>
      <c r="AG64" s="150"/>
      <c r="AH64" s="150"/>
      <c r="AI64" s="150"/>
      <c r="AJ64" s="150"/>
      <c r="AK64" s="151"/>
      <c r="AL64" s="152" t="s">
        <v>15</v>
      </c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43">
        <f t="shared" si="1"/>
        <v>40768.68</v>
      </c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53">
        <v>0</v>
      </c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43">
        <v>7747200</v>
      </c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>
        <v>0</v>
      </c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>
        <v>0</v>
      </c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54">
        <v>40768.68</v>
      </c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43">
        <v>0</v>
      </c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</row>
    <row r="65" spans="1:167" s="29" customFormat="1" ht="30" customHeight="1">
      <c r="A65" s="28"/>
      <c r="B65" s="147" t="s">
        <v>193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8"/>
      <c r="AC65" s="149" t="s">
        <v>191</v>
      </c>
      <c r="AD65" s="150"/>
      <c r="AE65" s="150"/>
      <c r="AF65" s="150"/>
      <c r="AG65" s="150"/>
      <c r="AH65" s="150"/>
      <c r="AI65" s="150"/>
      <c r="AJ65" s="150"/>
      <c r="AK65" s="151"/>
      <c r="AL65" s="152" t="s">
        <v>15</v>
      </c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43">
        <f t="shared" si="1"/>
        <v>40768.6799999997</v>
      </c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53">
        <f>BQ9+BQ64-BQ22</f>
        <v>0</v>
      </c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43">
        <f>CG64+CG19-CG22</f>
        <v>0</v>
      </c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>
        <v>0</v>
      </c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>
        <v>0</v>
      </c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54">
        <f>EF64+EF9-EF60</f>
        <v>40768.6799999997</v>
      </c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43">
        <v>0</v>
      </c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</row>
  </sheetData>
  <sheetProtection/>
  <mergeCells count="541">
    <mergeCell ref="AL52:AZ52"/>
    <mergeCell ref="BA52:BP52"/>
    <mergeCell ref="B41:AB41"/>
    <mergeCell ref="B46:AB46"/>
    <mergeCell ref="AC53:AK55"/>
    <mergeCell ref="AL32:AZ33"/>
    <mergeCell ref="BA32:BP33"/>
    <mergeCell ref="BA34:BP34"/>
    <mergeCell ref="B39:AB39"/>
    <mergeCell ref="B33:AB33"/>
    <mergeCell ref="BQ41:CF42"/>
    <mergeCell ref="AL38:AZ39"/>
    <mergeCell ref="EV32:FK33"/>
    <mergeCell ref="EF35:EU35"/>
    <mergeCell ref="EV37:FK37"/>
    <mergeCell ref="CG37:CY37"/>
    <mergeCell ref="AL34:AZ34"/>
    <mergeCell ref="CG41:CY42"/>
    <mergeCell ref="CZ41:DO42"/>
    <mergeCell ref="DP41:EE42"/>
    <mergeCell ref="BQ52:CF52"/>
    <mergeCell ref="B51:AB52"/>
    <mergeCell ref="B48:AB48"/>
    <mergeCell ref="BA48:BP48"/>
    <mergeCell ref="AL48:AZ48"/>
    <mergeCell ref="B49:AB49"/>
    <mergeCell ref="AL49:AZ49"/>
    <mergeCell ref="AC41:AK52"/>
    <mergeCell ref="AL41:AZ42"/>
    <mergeCell ref="BA41:BP42"/>
    <mergeCell ref="B1:FJ1"/>
    <mergeCell ref="EV9:FK9"/>
    <mergeCell ref="EV21:FK21"/>
    <mergeCell ref="EV14:FK14"/>
    <mergeCell ref="AL23:AZ24"/>
    <mergeCell ref="EV16:FK16"/>
    <mergeCell ref="EF11:EU11"/>
    <mergeCell ref="DP11:EE11"/>
    <mergeCell ref="BA19:BP19"/>
    <mergeCell ref="BA14:BP14"/>
    <mergeCell ref="EV52:FK52"/>
    <mergeCell ref="CZ28:DO28"/>
    <mergeCell ref="EV28:FK28"/>
    <mergeCell ref="EV34:FK34"/>
    <mergeCell ref="DP28:EE28"/>
    <mergeCell ref="EF28:EU28"/>
    <mergeCell ref="EV35:FK35"/>
    <mergeCell ref="CZ30:DO30"/>
    <mergeCell ref="EV36:FK36"/>
    <mergeCell ref="CZ37:DO37"/>
    <mergeCell ref="DP12:EE12"/>
    <mergeCell ref="BA23:BP24"/>
    <mergeCell ref="DP14:EE14"/>
    <mergeCell ref="BA17:BP17"/>
    <mergeCell ref="BA18:BP18"/>
    <mergeCell ref="BA16:BP16"/>
    <mergeCell ref="BA15:BP15"/>
    <mergeCell ref="BQ16:CF16"/>
    <mergeCell ref="BA22:BP22"/>
    <mergeCell ref="CG16:CY16"/>
    <mergeCell ref="A4:AB7"/>
    <mergeCell ref="AL4:AZ7"/>
    <mergeCell ref="AL27:AZ27"/>
    <mergeCell ref="AL26:AZ26"/>
    <mergeCell ref="AL17:AZ17"/>
    <mergeCell ref="AL18:AZ18"/>
    <mergeCell ref="B13:AB13"/>
    <mergeCell ref="AL11:AZ11"/>
    <mergeCell ref="AL13:AZ13"/>
    <mergeCell ref="B14:AB14"/>
    <mergeCell ref="EF12:EU12"/>
    <mergeCell ref="DP34:EE34"/>
    <mergeCell ref="B32:AB32"/>
    <mergeCell ref="AC32:AK36"/>
    <mergeCell ref="CG22:CY22"/>
    <mergeCell ref="CG27:CY27"/>
    <mergeCell ref="CG12:CY12"/>
    <mergeCell ref="CZ12:DO12"/>
    <mergeCell ref="BQ23:CF24"/>
    <mergeCell ref="AL31:AZ31"/>
    <mergeCell ref="AC24:AK27"/>
    <mergeCell ref="AL28:AZ28"/>
    <mergeCell ref="BA27:BP27"/>
    <mergeCell ref="BA28:BP28"/>
    <mergeCell ref="CG34:CY34"/>
    <mergeCell ref="CZ34:DO34"/>
    <mergeCell ref="BQ31:CF31"/>
    <mergeCell ref="BQ30:CF30"/>
    <mergeCell ref="BA31:BP31"/>
    <mergeCell ref="CG29:CY29"/>
    <mergeCell ref="AL25:AZ25"/>
    <mergeCell ref="BA29:BP29"/>
    <mergeCell ref="AL20:AZ20"/>
    <mergeCell ref="B20:AB20"/>
    <mergeCell ref="B25:AB25"/>
    <mergeCell ref="B27:AB27"/>
    <mergeCell ref="B26:AB26"/>
    <mergeCell ref="BA26:BP26"/>
    <mergeCell ref="B23:AB23"/>
    <mergeCell ref="AL29:AZ29"/>
    <mergeCell ref="AC19:AK19"/>
    <mergeCell ref="AC20:AK20"/>
    <mergeCell ref="AL19:AZ19"/>
    <mergeCell ref="AL21:AZ21"/>
    <mergeCell ref="BQ29:CF29"/>
    <mergeCell ref="BQ25:CF25"/>
    <mergeCell ref="BQ26:CF26"/>
    <mergeCell ref="BQ27:CF27"/>
    <mergeCell ref="BA21:BP21"/>
    <mergeCell ref="BA25:BP25"/>
    <mergeCell ref="BA10:BP10"/>
    <mergeCell ref="B38:AB38"/>
    <mergeCell ref="B37:AB37"/>
    <mergeCell ref="AC37:AK37"/>
    <mergeCell ref="B34:AB34"/>
    <mergeCell ref="AC38:AK40"/>
    <mergeCell ref="B36:AB36"/>
    <mergeCell ref="B18:AB18"/>
    <mergeCell ref="B19:AB19"/>
    <mergeCell ref="AC23:AK23"/>
    <mergeCell ref="BQ11:CF11"/>
    <mergeCell ref="BQ13:CF13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12:AB12"/>
    <mergeCell ref="B16:AB16"/>
    <mergeCell ref="AC13:AK13"/>
    <mergeCell ref="B15:AB15"/>
    <mergeCell ref="AL15:AZ15"/>
    <mergeCell ref="AC14:AK14"/>
    <mergeCell ref="AL14:AZ14"/>
    <mergeCell ref="CG28:CY28"/>
    <mergeCell ref="B50:AB50"/>
    <mergeCell ref="AL50:AZ50"/>
    <mergeCell ref="B43:AB43"/>
    <mergeCell ref="B42:AB42"/>
    <mergeCell ref="B45:AB45"/>
    <mergeCell ref="AL45:AZ45"/>
    <mergeCell ref="AL43:AZ43"/>
    <mergeCell ref="B40:AB40"/>
    <mergeCell ref="AL37:AZ37"/>
    <mergeCell ref="AL30:AZ30"/>
    <mergeCell ref="AL16:AZ16"/>
    <mergeCell ref="B17:AB17"/>
    <mergeCell ref="AC17:AK17"/>
    <mergeCell ref="AC22:AK22"/>
    <mergeCell ref="B22:AB22"/>
    <mergeCell ref="B24:AB24"/>
    <mergeCell ref="AL22:AZ22"/>
    <mergeCell ref="B21:AB21"/>
    <mergeCell ref="AC21:AK21"/>
    <mergeCell ref="CZ56:DO56"/>
    <mergeCell ref="DP56:EE56"/>
    <mergeCell ref="B47:AB47"/>
    <mergeCell ref="EV10:FK10"/>
    <mergeCell ref="EV11:FK11"/>
    <mergeCell ref="EV13:FK13"/>
    <mergeCell ref="BQ14:CF14"/>
    <mergeCell ref="BQ10:CF10"/>
    <mergeCell ref="EV12:FK12"/>
    <mergeCell ref="BQ12:CF12"/>
    <mergeCell ref="EF56:EU56"/>
    <mergeCell ref="EF50:EU50"/>
    <mergeCell ref="EF20:EU20"/>
    <mergeCell ref="EF21:EU21"/>
    <mergeCell ref="DP21:EE21"/>
    <mergeCell ref="EF18:EU18"/>
    <mergeCell ref="DP35:EE35"/>
    <mergeCell ref="DP29:EE29"/>
    <mergeCell ref="EF29:EU29"/>
    <mergeCell ref="EF27:EU27"/>
    <mergeCell ref="EV20:FK20"/>
    <mergeCell ref="CZ21:DO21"/>
    <mergeCell ref="EF17:EU17"/>
    <mergeCell ref="DP25:EE25"/>
    <mergeCell ref="EV19:FK19"/>
    <mergeCell ref="CG20:CY20"/>
    <mergeCell ref="CZ20:DO20"/>
    <mergeCell ref="DP20:EE20"/>
    <mergeCell ref="CG25:CY25"/>
    <mergeCell ref="CZ25:DO25"/>
    <mergeCell ref="EV18:FK18"/>
    <mergeCell ref="EF16:EU16"/>
    <mergeCell ref="EV30:FK30"/>
    <mergeCell ref="EV31:FK31"/>
    <mergeCell ref="CG17:CY17"/>
    <mergeCell ref="AL53:AZ53"/>
    <mergeCell ref="BA53:BP53"/>
    <mergeCell ref="BQ53:CF53"/>
    <mergeCell ref="BQ28:CF28"/>
    <mergeCell ref="EV40:FK40"/>
    <mergeCell ref="BQ22:CF22"/>
    <mergeCell ref="CZ16:DO16"/>
    <mergeCell ref="DP16:EE16"/>
    <mergeCell ref="BQ20:CF20"/>
    <mergeCell ref="BQ18:CF18"/>
    <mergeCell ref="CZ17:DO17"/>
    <mergeCell ref="DP17:EE17"/>
    <mergeCell ref="CG18:CY18"/>
    <mergeCell ref="BQ19:CF19"/>
    <mergeCell ref="BQ21:CF21"/>
    <mergeCell ref="EV17:FK17"/>
    <mergeCell ref="EV8:FK8"/>
    <mergeCell ref="A8:AB8"/>
    <mergeCell ref="B28:AB28"/>
    <mergeCell ref="AC28:AK31"/>
    <mergeCell ref="B29:AB29"/>
    <mergeCell ref="B30:AB31"/>
    <mergeCell ref="BA20:BP20"/>
    <mergeCell ref="EV15:FK15"/>
    <mergeCell ref="CG21:CY21"/>
    <mergeCell ref="DP6:EE7"/>
    <mergeCell ref="EV7:FK7"/>
    <mergeCell ref="CZ8:DO8"/>
    <mergeCell ref="DP8:EE8"/>
    <mergeCell ref="BA47:BP47"/>
    <mergeCell ref="BQ15:CF15"/>
    <mergeCell ref="BQ17:CF17"/>
    <mergeCell ref="DP46:EE46"/>
    <mergeCell ref="BQ47:CF47"/>
    <mergeCell ref="BQ8:CF8"/>
    <mergeCell ref="AC18:AK18"/>
    <mergeCell ref="AC15:AK15"/>
    <mergeCell ref="AC16:AK16"/>
    <mergeCell ref="BA5:BP7"/>
    <mergeCell ref="AC12:AK12"/>
    <mergeCell ref="AL12:AZ12"/>
    <mergeCell ref="BA12:BP12"/>
    <mergeCell ref="BA8:BP8"/>
    <mergeCell ref="BA9:BP9"/>
    <mergeCell ref="BA13:BP13"/>
    <mergeCell ref="CG19:CY19"/>
    <mergeCell ref="CZ19:DO19"/>
    <mergeCell ref="DP19:EE19"/>
    <mergeCell ref="EF19:EU19"/>
    <mergeCell ref="EF9:EU9"/>
    <mergeCell ref="BQ9:CF9"/>
    <mergeCell ref="CZ9:DO9"/>
    <mergeCell ref="DP9:EE9"/>
    <mergeCell ref="EF15:EU15"/>
    <mergeCell ref="EF10:EU10"/>
    <mergeCell ref="CG9:CY9"/>
    <mergeCell ref="AC9:AK9"/>
    <mergeCell ref="AC4:AK7"/>
    <mergeCell ref="AC8:AK8"/>
    <mergeCell ref="AL8:AZ8"/>
    <mergeCell ref="EF8:EU8"/>
    <mergeCell ref="BQ5:FK5"/>
    <mergeCell ref="BQ6:CF7"/>
    <mergeCell ref="CG6:CY7"/>
    <mergeCell ref="CZ6:DO7"/>
    <mergeCell ref="CZ15:DO15"/>
    <mergeCell ref="CZ14:DO14"/>
    <mergeCell ref="DP15:EE15"/>
    <mergeCell ref="CG14:CY14"/>
    <mergeCell ref="CG8:CY8"/>
    <mergeCell ref="CG10:CY10"/>
    <mergeCell ref="CZ10:DO10"/>
    <mergeCell ref="DP10:EE10"/>
    <mergeCell ref="CG11:CY11"/>
    <mergeCell ref="CZ11:DO11"/>
    <mergeCell ref="DP27:EE27"/>
    <mergeCell ref="CG31:CY31"/>
    <mergeCell ref="CZ31:DO31"/>
    <mergeCell ref="CZ29:DO29"/>
    <mergeCell ref="EF14:EU14"/>
    <mergeCell ref="CG13:CY13"/>
    <mergeCell ref="CZ13:DO13"/>
    <mergeCell ref="DP13:EE13"/>
    <mergeCell ref="EF13:EU13"/>
    <mergeCell ref="CG15:CY15"/>
    <mergeCell ref="CZ18:DO18"/>
    <mergeCell ref="DP18:EE18"/>
    <mergeCell ref="DP22:EE22"/>
    <mergeCell ref="EF22:EU22"/>
    <mergeCell ref="EF25:EU25"/>
    <mergeCell ref="CZ22:DO22"/>
    <mergeCell ref="CZ23:DO24"/>
    <mergeCell ref="DP23:EE24"/>
    <mergeCell ref="EV29:FK29"/>
    <mergeCell ref="EV27:FK27"/>
    <mergeCell ref="EV26:FK26"/>
    <mergeCell ref="EV22:FK22"/>
    <mergeCell ref="CG26:CY26"/>
    <mergeCell ref="CZ26:DO26"/>
    <mergeCell ref="DP26:EE26"/>
    <mergeCell ref="EF26:EU26"/>
    <mergeCell ref="EV25:FK25"/>
    <mergeCell ref="CG23:CY24"/>
    <mergeCell ref="EF31:EU31"/>
    <mergeCell ref="CZ27:DO27"/>
    <mergeCell ref="CG30:CY30"/>
    <mergeCell ref="DP30:EE30"/>
    <mergeCell ref="B35:AB35"/>
    <mergeCell ref="EF34:EU34"/>
    <mergeCell ref="DP32:EE33"/>
    <mergeCell ref="EF30:EU30"/>
    <mergeCell ref="EF32:EU33"/>
    <mergeCell ref="AL35:AZ35"/>
    <mergeCell ref="CZ35:DO35"/>
    <mergeCell ref="BA30:BP30"/>
    <mergeCell ref="BQ35:CF35"/>
    <mergeCell ref="BA36:BP36"/>
    <mergeCell ref="BQ36:CF36"/>
    <mergeCell ref="DP31:EE31"/>
    <mergeCell ref="CZ32:DO33"/>
    <mergeCell ref="CG32:CY33"/>
    <mergeCell ref="BQ32:CF33"/>
    <mergeCell ref="BQ34:CF34"/>
    <mergeCell ref="AL36:AZ36"/>
    <mergeCell ref="BA35:BP35"/>
    <mergeCell ref="CG36:CY36"/>
    <mergeCell ref="BA37:BP37"/>
    <mergeCell ref="DP37:EE37"/>
    <mergeCell ref="EF37:EU37"/>
    <mergeCell ref="CZ36:DO36"/>
    <mergeCell ref="DP36:EE36"/>
    <mergeCell ref="EF36:EU36"/>
    <mergeCell ref="CG35:CY35"/>
    <mergeCell ref="AL40:AZ40"/>
    <mergeCell ref="BA40:BP40"/>
    <mergeCell ref="BQ40:CF40"/>
    <mergeCell ref="CG40:CY40"/>
    <mergeCell ref="CZ40:DO40"/>
    <mergeCell ref="DP40:EE40"/>
    <mergeCell ref="EF40:EU40"/>
    <mergeCell ref="BQ37:CF37"/>
    <mergeCell ref="EF41:EU42"/>
    <mergeCell ref="CZ44:DO44"/>
    <mergeCell ref="BA43:BP43"/>
    <mergeCell ref="BQ43:CF43"/>
    <mergeCell ref="CG43:CY43"/>
    <mergeCell ref="CZ43:DO43"/>
    <mergeCell ref="DP44:EE44"/>
    <mergeCell ref="EF44:EU44"/>
    <mergeCell ref="B53:AB53"/>
    <mergeCell ref="DP43:EE43"/>
    <mergeCell ref="EF43:EU43"/>
    <mergeCell ref="EV43:FK43"/>
    <mergeCell ref="B44:AB44"/>
    <mergeCell ref="AL44:AZ44"/>
    <mergeCell ref="BA44:BP44"/>
    <mergeCell ref="BQ44:CF44"/>
    <mergeCell ref="CG44:CY44"/>
    <mergeCell ref="BA45:BP45"/>
    <mergeCell ref="BQ45:CF45"/>
    <mergeCell ref="AL47:AZ47"/>
    <mergeCell ref="BA51:BP51"/>
    <mergeCell ref="BQ51:CF51"/>
    <mergeCell ref="AL51:AZ51"/>
    <mergeCell ref="AL46:AZ46"/>
    <mergeCell ref="BA46:BP46"/>
    <mergeCell ref="BQ46:CF46"/>
    <mergeCell ref="BA49:BP49"/>
    <mergeCell ref="BQ49:CF49"/>
    <mergeCell ref="EF46:EU46"/>
    <mergeCell ref="EV44:FK44"/>
    <mergeCell ref="EV45:FK45"/>
    <mergeCell ref="EV46:FK46"/>
    <mergeCell ref="EF47:EU47"/>
    <mergeCell ref="DP45:EE45"/>
    <mergeCell ref="EF45:EU45"/>
    <mergeCell ref="EV47:FK47"/>
    <mergeCell ref="CG46:CY46"/>
    <mergeCell ref="CZ46:DO46"/>
    <mergeCell ref="CG45:CY45"/>
    <mergeCell ref="CZ45:DO45"/>
    <mergeCell ref="CG48:CY48"/>
    <mergeCell ref="CZ48:DO48"/>
    <mergeCell ref="DP49:EE49"/>
    <mergeCell ref="BQ48:CF48"/>
    <mergeCell ref="EF49:EU49"/>
    <mergeCell ref="EV49:FK49"/>
    <mergeCell ref="DP48:EE48"/>
    <mergeCell ref="CG47:CY47"/>
    <mergeCell ref="CZ47:DO47"/>
    <mergeCell ref="DP47:EE47"/>
    <mergeCell ref="EF48:EU48"/>
    <mergeCell ref="EV48:FK48"/>
    <mergeCell ref="BA50:BP50"/>
    <mergeCell ref="BQ50:CF50"/>
    <mergeCell ref="CG50:CY50"/>
    <mergeCell ref="CZ50:DO50"/>
    <mergeCell ref="CG49:CY49"/>
    <mergeCell ref="CZ49:DO49"/>
    <mergeCell ref="CG51:CY51"/>
    <mergeCell ref="EF53:EU53"/>
    <mergeCell ref="EV53:FK53"/>
    <mergeCell ref="DP50:EE50"/>
    <mergeCell ref="CZ51:DO51"/>
    <mergeCell ref="DP51:EE51"/>
    <mergeCell ref="EF51:EU51"/>
    <mergeCell ref="CZ53:DO53"/>
    <mergeCell ref="DP53:EE53"/>
    <mergeCell ref="EV50:FK50"/>
    <mergeCell ref="BQ54:CF54"/>
    <mergeCell ref="CG54:CY54"/>
    <mergeCell ref="CZ54:DO54"/>
    <mergeCell ref="CZ55:DO55"/>
    <mergeCell ref="CG53:CY53"/>
    <mergeCell ref="EV51:FK51"/>
    <mergeCell ref="CG52:CY52"/>
    <mergeCell ref="CZ52:DO52"/>
    <mergeCell ref="DP52:EE52"/>
    <mergeCell ref="EF52:EU52"/>
    <mergeCell ref="EV54:FK54"/>
    <mergeCell ref="AL55:AZ55"/>
    <mergeCell ref="BA55:BP55"/>
    <mergeCell ref="BQ55:CF55"/>
    <mergeCell ref="CG55:CY55"/>
    <mergeCell ref="DP55:EE55"/>
    <mergeCell ref="EF55:EU55"/>
    <mergeCell ref="EV55:FK55"/>
    <mergeCell ref="DP54:EE54"/>
    <mergeCell ref="AL54:AZ54"/>
    <mergeCell ref="EF57:EU57"/>
    <mergeCell ref="B56:AB56"/>
    <mergeCell ref="AC56:AK56"/>
    <mergeCell ref="AL56:AZ56"/>
    <mergeCell ref="BA56:BP56"/>
    <mergeCell ref="EF54:EU54"/>
    <mergeCell ref="BQ56:CF56"/>
    <mergeCell ref="CG56:CY56"/>
    <mergeCell ref="B54:AB55"/>
    <mergeCell ref="BA54:BP54"/>
    <mergeCell ref="EF58:EU58"/>
    <mergeCell ref="EV56:FK56"/>
    <mergeCell ref="B57:AB57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BU2:BW2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38:EU39"/>
    <mergeCell ref="BA4:FK4"/>
    <mergeCell ref="EV65:FK65"/>
    <mergeCell ref="CP2:CS2"/>
    <mergeCell ref="CT2:CW2"/>
    <mergeCell ref="CX2:DA2"/>
    <mergeCell ref="EF7:EU7"/>
    <mergeCell ref="EF6:FK6"/>
    <mergeCell ref="BK2:BP2"/>
    <mergeCell ref="BQ2:BT2"/>
    <mergeCell ref="EV38:FK39"/>
    <mergeCell ref="BX2:CO2"/>
    <mergeCell ref="EV41:FK42"/>
    <mergeCell ref="EF23:EU24"/>
    <mergeCell ref="EV23:FK24"/>
    <mergeCell ref="BA38:BP39"/>
    <mergeCell ref="BQ38:CF39"/>
    <mergeCell ref="CG38:CY39"/>
    <mergeCell ref="CZ38:DO39"/>
    <mergeCell ref="DP38:EE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zoomScale="75" zoomScaleNormal="75" zoomScaleSheetLayoutView="100" workbookViewId="0" topLeftCell="A1">
      <selection activeCell="DV14" sqref="DV14"/>
    </sheetView>
  </sheetViews>
  <sheetFormatPr defaultColWidth="0.875" defaultRowHeight="12.75"/>
  <cols>
    <col min="1" max="51" width="0.875" style="1" customWidth="1"/>
    <col min="52" max="52" width="2.75390625" style="1" customWidth="1"/>
    <col min="53" max="53" width="0.12890625" style="1" customWidth="1"/>
    <col min="54" max="54" width="0.875" style="1" hidden="1" customWidth="1"/>
    <col min="55" max="65" width="0.875" style="1" customWidth="1"/>
    <col min="66" max="66" width="1.25" style="1" customWidth="1"/>
    <col min="67" max="75" width="0.875" style="1" customWidth="1"/>
    <col min="76" max="76" width="1.25" style="1" customWidth="1"/>
    <col min="77" max="81" width="0.875" style="1" customWidth="1"/>
    <col min="82" max="82" width="0.6171875" style="1" customWidth="1"/>
    <col min="83" max="83" width="0.875" style="1" hidden="1" customWidth="1"/>
    <col min="84" max="95" width="0.875" style="1" customWidth="1"/>
    <col min="96" max="96" width="0.74609375" style="1" customWidth="1"/>
    <col min="97" max="97" width="0.6171875" style="1" customWidth="1"/>
    <col min="98" max="107" width="0.875" style="1" customWidth="1"/>
    <col min="108" max="108" width="2.125" style="1" customWidth="1"/>
    <col min="109" max="109" width="0.37109375" style="1" customWidth="1"/>
    <col min="110" max="111" width="0.875" style="1" hidden="1" customWidth="1"/>
    <col min="112" max="124" width="0.875" style="1" customWidth="1"/>
    <col min="125" max="125" width="1.875" style="1" hidden="1" customWidth="1"/>
    <col min="126" max="136" width="0.875" style="1" customWidth="1"/>
    <col min="137" max="137" width="2.625" style="1" customWidth="1"/>
    <col min="138" max="139" width="0.875" style="1" hidden="1" customWidth="1"/>
    <col min="140" max="150" width="0.875" style="1" customWidth="1"/>
    <col min="151" max="151" width="0.74609375" style="1" customWidth="1"/>
    <col min="152" max="152" width="0.875" style="1" hidden="1" customWidth="1"/>
    <col min="153" max="164" width="0.875" style="1" customWidth="1"/>
    <col min="165" max="165" width="0.875" style="1" hidden="1" customWidth="1"/>
    <col min="166" max="166" width="0.6171875" style="1" customWidth="1"/>
    <col min="167" max="167" width="0.875" style="1" hidden="1" customWidth="1"/>
    <col min="168" max="16384" width="0.875" style="1" customWidth="1"/>
  </cols>
  <sheetData>
    <row r="1" spans="2:166" ht="15">
      <c r="B1" s="98" t="s">
        <v>196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</row>
    <row r="2" spans="63:105" ht="15">
      <c r="BK2" s="52" t="s">
        <v>57</v>
      </c>
      <c r="BL2" s="52"/>
      <c r="BM2" s="52"/>
      <c r="BN2" s="52"/>
      <c r="BO2" s="52"/>
      <c r="BP2" s="52"/>
      <c r="BQ2" s="92" t="s">
        <v>229</v>
      </c>
      <c r="BR2" s="92"/>
      <c r="BS2" s="92"/>
      <c r="BT2" s="92"/>
      <c r="BU2" s="91" t="s">
        <v>2</v>
      </c>
      <c r="BV2" s="91"/>
      <c r="BW2" s="91"/>
      <c r="BX2" s="92" t="s">
        <v>231</v>
      </c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56">
        <v>20</v>
      </c>
      <c r="CQ2" s="56"/>
      <c r="CR2" s="56"/>
      <c r="CS2" s="56"/>
      <c r="CT2" s="90" t="s">
        <v>233</v>
      </c>
      <c r="CU2" s="90"/>
      <c r="CV2" s="90"/>
      <c r="CW2" s="90"/>
      <c r="CX2" s="91" t="s">
        <v>3</v>
      </c>
      <c r="CY2" s="91"/>
      <c r="CZ2" s="91"/>
      <c r="DA2" s="9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40" t="s">
        <v>114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2"/>
      <c r="W4" s="240" t="s">
        <v>107</v>
      </c>
      <c r="X4" s="241"/>
      <c r="Y4" s="241"/>
      <c r="Z4" s="241"/>
      <c r="AA4" s="241"/>
      <c r="AB4" s="241"/>
      <c r="AC4" s="241"/>
      <c r="AD4" s="241"/>
      <c r="AE4" s="242"/>
      <c r="AF4" s="240" t="s">
        <v>197</v>
      </c>
      <c r="AG4" s="241"/>
      <c r="AH4" s="241"/>
      <c r="AI4" s="241"/>
      <c r="AJ4" s="241"/>
      <c r="AK4" s="241"/>
      <c r="AL4" s="241"/>
      <c r="AM4" s="241"/>
      <c r="AN4" s="241"/>
      <c r="AO4" s="242"/>
      <c r="AP4" s="237" t="s">
        <v>200</v>
      </c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9"/>
    </row>
    <row r="5" spans="1:167" ht="16.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W5" s="250"/>
      <c r="X5" s="251"/>
      <c r="Y5" s="251"/>
      <c r="Z5" s="251"/>
      <c r="AA5" s="251"/>
      <c r="AB5" s="251"/>
      <c r="AC5" s="251"/>
      <c r="AD5" s="251"/>
      <c r="AE5" s="252"/>
      <c r="AF5" s="250"/>
      <c r="AG5" s="251"/>
      <c r="AH5" s="251"/>
      <c r="AI5" s="251"/>
      <c r="AJ5" s="251"/>
      <c r="AK5" s="251"/>
      <c r="AL5" s="251"/>
      <c r="AM5" s="251"/>
      <c r="AN5" s="251"/>
      <c r="AO5" s="252"/>
      <c r="AP5" s="240" t="s">
        <v>204</v>
      </c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2"/>
      <c r="CF5" s="237" t="s">
        <v>6</v>
      </c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9"/>
    </row>
    <row r="6" spans="1:167" ht="90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250"/>
      <c r="X6" s="251"/>
      <c r="Y6" s="251"/>
      <c r="Z6" s="251"/>
      <c r="AA6" s="251"/>
      <c r="AB6" s="251"/>
      <c r="AC6" s="251"/>
      <c r="AD6" s="251"/>
      <c r="AE6" s="252"/>
      <c r="AF6" s="250"/>
      <c r="AG6" s="251"/>
      <c r="AH6" s="251"/>
      <c r="AI6" s="251"/>
      <c r="AJ6" s="251"/>
      <c r="AK6" s="251"/>
      <c r="AL6" s="251"/>
      <c r="AM6" s="251"/>
      <c r="AN6" s="251"/>
      <c r="AO6" s="252"/>
      <c r="AP6" s="243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5"/>
      <c r="CF6" s="237" t="s">
        <v>209</v>
      </c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9"/>
      <c r="DV6" s="237" t="s">
        <v>210</v>
      </c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</row>
    <row r="7" spans="1:167" ht="15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2"/>
      <c r="W7" s="250"/>
      <c r="X7" s="251"/>
      <c r="Y7" s="251"/>
      <c r="Z7" s="251"/>
      <c r="AA7" s="251"/>
      <c r="AB7" s="251"/>
      <c r="AC7" s="251"/>
      <c r="AD7" s="251"/>
      <c r="AE7" s="252"/>
      <c r="AF7" s="250"/>
      <c r="AG7" s="251"/>
      <c r="AH7" s="251"/>
      <c r="AI7" s="251"/>
      <c r="AJ7" s="251"/>
      <c r="AK7" s="251"/>
      <c r="AL7" s="251"/>
      <c r="AM7" s="251"/>
      <c r="AN7" s="251"/>
      <c r="AO7" s="252"/>
      <c r="AP7" s="232" t="s">
        <v>27</v>
      </c>
      <c r="AQ7" s="233"/>
      <c r="AR7" s="233"/>
      <c r="AS7" s="233"/>
      <c r="AT7" s="233"/>
      <c r="AU7" s="233"/>
      <c r="AV7" s="233"/>
      <c r="AW7" s="231" t="s">
        <v>233</v>
      </c>
      <c r="AX7" s="231"/>
      <c r="AY7" s="231"/>
      <c r="AZ7" s="231"/>
      <c r="BA7" s="234" t="s">
        <v>228</v>
      </c>
      <c r="BB7" s="234"/>
      <c r="BC7" s="235"/>
      <c r="BD7" s="232" t="s">
        <v>27</v>
      </c>
      <c r="BE7" s="233"/>
      <c r="BF7" s="233"/>
      <c r="BG7" s="233"/>
      <c r="BH7" s="233"/>
      <c r="BI7" s="233"/>
      <c r="BJ7" s="233"/>
      <c r="BK7" s="231" t="s">
        <v>234</v>
      </c>
      <c r="BL7" s="231"/>
      <c r="BM7" s="231"/>
      <c r="BN7" s="231"/>
      <c r="BO7" s="234" t="s">
        <v>228</v>
      </c>
      <c r="BP7" s="234"/>
      <c r="BQ7" s="235"/>
      <c r="BR7" s="232" t="s">
        <v>27</v>
      </c>
      <c r="BS7" s="233"/>
      <c r="BT7" s="233"/>
      <c r="BU7" s="233"/>
      <c r="BV7" s="233"/>
      <c r="BW7" s="233"/>
      <c r="BX7" s="233"/>
      <c r="BY7" s="231" t="s">
        <v>255</v>
      </c>
      <c r="BZ7" s="231"/>
      <c r="CA7" s="231"/>
      <c r="CB7" s="231"/>
      <c r="CC7" s="234" t="s">
        <v>228</v>
      </c>
      <c r="CD7" s="234"/>
      <c r="CE7" s="235"/>
      <c r="CF7" s="232" t="s">
        <v>27</v>
      </c>
      <c r="CG7" s="233"/>
      <c r="CH7" s="233"/>
      <c r="CI7" s="233"/>
      <c r="CJ7" s="233"/>
      <c r="CK7" s="233"/>
      <c r="CL7" s="233"/>
      <c r="CM7" s="231" t="s">
        <v>233</v>
      </c>
      <c r="CN7" s="231"/>
      <c r="CO7" s="231"/>
      <c r="CP7" s="231"/>
      <c r="CQ7" s="234" t="s">
        <v>228</v>
      </c>
      <c r="CR7" s="234"/>
      <c r="CS7" s="235"/>
      <c r="CT7" s="232" t="s">
        <v>27</v>
      </c>
      <c r="CU7" s="233"/>
      <c r="CV7" s="233"/>
      <c r="CW7" s="233"/>
      <c r="CX7" s="233"/>
      <c r="CY7" s="233"/>
      <c r="CZ7" s="233"/>
      <c r="DA7" s="231" t="s">
        <v>234</v>
      </c>
      <c r="DB7" s="231"/>
      <c r="DC7" s="231"/>
      <c r="DD7" s="231"/>
      <c r="DE7" s="234" t="s">
        <v>228</v>
      </c>
      <c r="DF7" s="234"/>
      <c r="DG7" s="235"/>
      <c r="DH7" s="232" t="s">
        <v>27</v>
      </c>
      <c r="DI7" s="233"/>
      <c r="DJ7" s="233"/>
      <c r="DK7" s="233"/>
      <c r="DL7" s="233"/>
      <c r="DM7" s="233"/>
      <c r="DN7" s="233"/>
      <c r="DO7" s="231" t="s">
        <v>255</v>
      </c>
      <c r="DP7" s="231"/>
      <c r="DQ7" s="231"/>
      <c r="DR7" s="231"/>
      <c r="DS7" s="234" t="s">
        <v>228</v>
      </c>
      <c r="DT7" s="234"/>
      <c r="DU7" s="235"/>
      <c r="DV7" s="232" t="s">
        <v>27</v>
      </c>
      <c r="DW7" s="233"/>
      <c r="DX7" s="233"/>
      <c r="DY7" s="233"/>
      <c r="DZ7" s="233"/>
      <c r="EA7" s="233"/>
      <c r="EB7" s="233"/>
      <c r="EC7" s="231" t="s">
        <v>233</v>
      </c>
      <c r="ED7" s="231"/>
      <c r="EE7" s="231"/>
      <c r="EF7" s="231"/>
      <c r="EG7" s="234" t="s">
        <v>228</v>
      </c>
      <c r="EH7" s="234"/>
      <c r="EI7" s="235"/>
      <c r="EJ7" s="232" t="s">
        <v>27</v>
      </c>
      <c r="EK7" s="233"/>
      <c r="EL7" s="233"/>
      <c r="EM7" s="233"/>
      <c r="EN7" s="233"/>
      <c r="EO7" s="233"/>
      <c r="EP7" s="233"/>
      <c r="EQ7" s="231" t="s">
        <v>234</v>
      </c>
      <c r="ER7" s="231"/>
      <c r="ES7" s="231"/>
      <c r="ET7" s="231"/>
      <c r="EU7" s="234" t="s">
        <v>228</v>
      </c>
      <c r="EV7" s="234"/>
      <c r="EW7" s="235"/>
      <c r="EX7" s="232" t="s">
        <v>27</v>
      </c>
      <c r="EY7" s="233"/>
      <c r="EZ7" s="233"/>
      <c r="FA7" s="233"/>
      <c r="FB7" s="233"/>
      <c r="FC7" s="233"/>
      <c r="FD7" s="233"/>
      <c r="FE7" s="231" t="s">
        <v>255</v>
      </c>
      <c r="FF7" s="231"/>
      <c r="FG7" s="231"/>
      <c r="FH7" s="231"/>
      <c r="FI7" s="234" t="s">
        <v>228</v>
      </c>
      <c r="FJ7" s="234"/>
      <c r="FK7" s="235"/>
    </row>
    <row r="8" spans="1:167" ht="6.75" customHeight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2"/>
      <c r="W8" s="250"/>
      <c r="X8" s="251"/>
      <c r="Y8" s="251"/>
      <c r="Z8" s="251"/>
      <c r="AA8" s="251"/>
      <c r="AB8" s="251"/>
      <c r="AC8" s="251"/>
      <c r="AD8" s="251"/>
      <c r="AE8" s="252"/>
      <c r="AF8" s="250"/>
      <c r="AG8" s="251"/>
      <c r="AH8" s="251"/>
      <c r="AI8" s="251"/>
      <c r="AJ8" s="251"/>
      <c r="AK8" s="251"/>
      <c r="AL8" s="251"/>
      <c r="AM8" s="251"/>
      <c r="AN8" s="251"/>
      <c r="AO8" s="252"/>
      <c r="AP8" s="3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5"/>
      <c r="BD8" s="3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5"/>
      <c r="BR8" s="3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5"/>
      <c r="CF8" s="3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5"/>
      <c r="CT8" s="3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5"/>
      <c r="DH8" s="3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5"/>
      <c r="DV8" s="3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5"/>
      <c r="EJ8" s="3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5"/>
      <c r="EX8" s="3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5"/>
    </row>
    <row r="9" spans="1:167" ht="4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43"/>
      <c r="X9" s="244"/>
      <c r="Y9" s="244"/>
      <c r="Z9" s="244"/>
      <c r="AA9" s="244"/>
      <c r="AB9" s="244"/>
      <c r="AC9" s="244"/>
      <c r="AD9" s="244"/>
      <c r="AE9" s="245"/>
      <c r="AF9" s="243"/>
      <c r="AG9" s="244"/>
      <c r="AH9" s="244"/>
      <c r="AI9" s="244"/>
      <c r="AJ9" s="244"/>
      <c r="AK9" s="244"/>
      <c r="AL9" s="244"/>
      <c r="AM9" s="244"/>
      <c r="AN9" s="244"/>
      <c r="AO9" s="245"/>
      <c r="AP9" s="237" t="s">
        <v>201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9"/>
      <c r="BD9" s="237" t="s">
        <v>202</v>
      </c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9"/>
      <c r="BR9" s="237" t="s">
        <v>203</v>
      </c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9"/>
      <c r="CF9" s="237" t="s">
        <v>201</v>
      </c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9"/>
      <c r="CT9" s="237" t="s">
        <v>202</v>
      </c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9"/>
      <c r="DH9" s="237" t="s">
        <v>203</v>
      </c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9"/>
      <c r="DV9" s="237" t="s">
        <v>201</v>
      </c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9"/>
      <c r="EJ9" s="237" t="s">
        <v>202</v>
      </c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9"/>
      <c r="EX9" s="237" t="s">
        <v>203</v>
      </c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9"/>
    </row>
    <row r="10" spans="1:167" ht="15">
      <c r="A10" s="95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246" t="s">
        <v>119</v>
      </c>
      <c r="X10" s="247"/>
      <c r="Y10" s="247"/>
      <c r="Z10" s="247"/>
      <c r="AA10" s="247"/>
      <c r="AB10" s="247"/>
      <c r="AC10" s="247"/>
      <c r="AD10" s="247"/>
      <c r="AE10" s="248"/>
      <c r="AF10" s="246" t="s">
        <v>120</v>
      </c>
      <c r="AG10" s="247"/>
      <c r="AH10" s="247"/>
      <c r="AI10" s="247"/>
      <c r="AJ10" s="247"/>
      <c r="AK10" s="247"/>
      <c r="AL10" s="247"/>
      <c r="AM10" s="247"/>
      <c r="AN10" s="247"/>
      <c r="AO10" s="248"/>
      <c r="AP10" s="95">
        <v>4</v>
      </c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95">
        <v>5</v>
      </c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95">
        <v>6</v>
      </c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7"/>
      <c r="CF10" s="95">
        <v>7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7"/>
      <c r="CT10" s="95">
        <v>8</v>
      </c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7"/>
      <c r="DH10" s="95">
        <v>9</v>
      </c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7"/>
      <c r="DV10" s="95">
        <v>10</v>
      </c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7"/>
      <c r="EJ10" s="95">
        <v>11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7"/>
      <c r="EX10" s="95">
        <v>12</v>
      </c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7"/>
    </row>
    <row r="11" spans="1:167" s="5" customFormat="1" ht="61.5" customHeight="1">
      <c r="A11" s="26"/>
      <c r="B11" s="86" t="s">
        <v>198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246" t="s">
        <v>199</v>
      </c>
      <c r="X11" s="247"/>
      <c r="Y11" s="247"/>
      <c r="Z11" s="247"/>
      <c r="AA11" s="247"/>
      <c r="AB11" s="247"/>
      <c r="AC11" s="247"/>
      <c r="AD11" s="247"/>
      <c r="AE11" s="248"/>
      <c r="AF11" s="249" t="s">
        <v>15</v>
      </c>
      <c r="AG11" s="249"/>
      <c r="AH11" s="249"/>
      <c r="AI11" s="249"/>
      <c r="AJ11" s="249"/>
      <c r="AK11" s="249"/>
      <c r="AL11" s="249"/>
      <c r="AM11" s="249"/>
      <c r="AN11" s="249"/>
      <c r="AO11" s="249"/>
      <c r="AP11" s="236">
        <v>584300</v>
      </c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>
        <v>584300</v>
      </c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>
        <v>584300</v>
      </c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>
        <v>0</v>
      </c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>
        <v>0</v>
      </c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>
        <v>0</v>
      </c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>
        <v>584300</v>
      </c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>
        <v>584300</v>
      </c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>
        <v>584300</v>
      </c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</row>
    <row r="12" spans="1:167" s="5" customFormat="1" ht="76.5" customHeight="1">
      <c r="A12" s="26"/>
      <c r="B12" s="86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  <c r="W12" s="246" t="s">
        <v>205</v>
      </c>
      <c r="X12" s="247"/>
      <c r="Y12" s="247"/>
      <c r="Z12" s="247"/>
      <c r="AA12" s="247"/>
      <c r="AB12" s="247"/>
      <c r="AC12" s="247"/>
      <c r="AD12" s="247"/>
      <c r="AE12" s="248"/>
      <c r="AF12" s="249" t="s">
        <v>15</v>
      </c>
      <c r="AG12" s="249"/>
      <c r="AH12" s="249"/>
      <c r="AI12" s="249"/>
      <c r="AJ12" s="249"/>
      <c r="AK12" s="249"/>
      <c r="AL12" s="249"/>
      <c r="AM12" s="249"/>
      <c r="AN12" s="249"/>
      <c r="AO12" s="249"/>
      <c r="AP12" s="236">
        <v>0</v>
      </c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>
        <v>0</v>
      </c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>
        <v>0</v>
      </c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>
        <v>0</v>
      </c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>
        <v>0</v>
      </c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>
        <v>0</v>
      </c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>
        <v>0</v>
      </c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>
        <v>0</v>
      </c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>
        <v>0</v>
      </c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</row>
    <row r="13" spans="1:167" s="5" customFormat="1" ht="61.5" customHeight="1">
      <c r="A13" s="26"/>
      <c r="B13" s="86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246" t="s">
        <v>207</v>
      </c>
      <c r="X13" s="247"/>
      <c r="Y13" s="247"/>
      <c r="Z13" s="247"/>
      <c r="AA13" s="247"/>
      <c r="AB13" s="247"/>
      <c r="AC13" s="247"/>
      <c r="AD13" s="247"/>
      <c r="AE13" s="248"/>
      <c r="AF13" s="249" t="s">
        <v>235</v>
      </c>
      <c r="AG13" s="249"/>
      <c r="AH13" s="249"/>
      <c r="AI13" s="249"/>
      <c r="AJ13" s="249"/>
      <c r="AK13" s="249"/>
      <c r="AL13" s="249"/>
      <c r="AM13" s="249"/>
      <c r="AN13" s="249"/>
      <c r="AO13" s="249"/>
      <c r="AP13" s="236">
        <f>AP11</f>
        <v>584300</v>
      </c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>
        <v>584300</v>
      </c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>
        <v>584300</v>
      </c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>
        <v>0</v>
      </c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>
        <v>0</v>
      </c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>
        <v>0</v>
      </c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>
        <v>584300</v>
      </c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>
        <v>584300</v>
      </c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>
        <v>584300</v>
      </c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29"/>
  <sheetViews>
    <sheetView zoomScale="75" zoomScaleNormal="75" zoomScaleSheetLayoutView="100" workbookViewId="0" topLeftCell="A1">
      <selection activeCell="AF30" sqref="AF30"/>
    </sheetView>
  </sheetViews>
  <sheetFormatPr defaultColWidth="0.875" defaultRowHeight="12.75"/>
  <cols>
    <col min="1" max="143" width="0.875" style="40" customWidth="1"/>
    <col min="144" max="16384" width="0.875" style="40" customWidth="1"/>
  </cols>
  <sheetData>
    <row r="1" spans="2:140" ht="30" customHeight="1">
      <c r="B1" s="261" t="s">
        <v>217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</row>
    <row r="2" spans="38:80" ht="15">
      <c r="AL2" s="253" t="s">
        <v>57</v>
      </c>
      <c r="AM2" s="253"/>
      <c r="AN2" s="253"/>
      <c r="AO2" s="253"/>
      <c r="AP2" s="253"/>
      <c r="AQ2" s="253"/>
      <c r="AR2" s="92" t="s">
        <v>229</v>
      </c>
      <c r="AS2" s="269"/>
      <c r="AT2" s="269"/>
      <c r="AU2" s="269"/>
      <c r="AV2" s="264" t="s">
        <v>2</v>
      </c>
      <c r="AW2" s="264"/>
      <c r="AX2" s="264"/>
      <c r="AY2" s="92" t="s">
        <v>231</v>
      </c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2">
        <v>20</v>
      </c>
      <c r="BR2" s="262"/>
      <c r="BS2" s="262"/>
      <c r="BT2" s="262"/>
      <c r="BU2" s="90" t="s">
        <v>233</v>
      </c>
      <c r="BV2" s="263"/>
      <c r="BW2" s="263"/>
      <c r="BX2" s="263"/>
      <c r="BY2" s="264" t="s">
        <v>3</v>
      </c>
      <c r="BZ2" s="264"/>
      <c r="CA2" s="264"/>
      <c r="CB2" s="264"/>
    </row>
    <row r="3" spans="1:140" ht="3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</row>
    <row r="4" spans="1:117" ht="16.5" customHeight="1">
      <c r="A4" s="266" t="s">
        <v>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8"/>
      <c r="BX4" s="266" t="s">
        <v>107</v>
      </c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8"/>
      <c r="CM4" s="266" t="s">
        <v>58</v>
      </c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8"/>
    </row>
    <row r="5" spans="1:117" ht="15">
      <c r="A5" s="270">
        <v>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2"/>
      <c r="BX5" s="257" t="s">
        <v>119</v>
      </c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9"/>
      <c r="CM5" s="257" t="s">
        <v>120</v>
      </c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9"/>
    </row>
    <row r="6" spans="1:117" s="42" customFormat="1" ht="16.5" customHeight="1">
      <c r="A6" s="43"/>
      <c r="B6" s="255" t="s">
        <v>192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6"/>
      <c r="BX6" s="257" t="s">
        <v>213</v>
      </c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9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42" customFormat="1" ht="16.5" customHeight="1">
      <c r="A7" s="43"/>
      <c r="B7" s="255" t="s">
        <v>193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6"/>
      <c r="BX7" s="257" t="s">
        <v>214</v>
      </c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9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</row>
    <row r="8" spans="1:117" s="42" customFormat="1" ht="16.5" customHeight="1">
      <c r="A8" s="43"/>
      <c r="B8" s="255" t="s">
        <v>211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6"/>
      <c r="BX8" s="257" t="s">
        <v>215</v>
      </c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9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</row>
    <row r="9" spans="1:117" s="42" customFormat="1" ht="16.5" customHeight="1">
      <c r="A9" s="43"/>
      <c r="B9" s="255" t="s">
        <v>212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6"/>
      <c r="BX9" s="257" t="s">
        <v>216</v>
      </c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9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</row>
    <row r="10" ht="12.75" customHeight="1"/>
    <row r="11" spans="2:140" ht="15">
      <c r="B11" s="261" t="s">
        <v>218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</row>
    <row r="12" spans="38:80" ht="15">
      <c r="AL12" s="253" t="s">
        <v>57</v>
      </c>
      <c r="AM12" s="253"/>
      <c r="AN12" s="253"/>
      <c r="AO12" s="253"/>
      <c r="AP12" s="253"/>
      <c r="AQ12" s="253"/>
      <c r="AR12" s="92" t="s">
        <v>229</v>
      </c>
      <c r="AS12" s="269"/>
      <c r="AT12" s="269"/>
      <c r="AU12" s="269"/>
      <c r="AV12" s="264" t="s">
        <v>2</v>
      </c>
      <c r="AW12" s="264"/>
      <c r="AX12" s="264"/>
      <c r="AY12" s="92" t="s">
        <v>231</v>
      </c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2">
        <v>20</v>
      </c>
      <c r="BR12" s="262"/>
      <c r="BS12" s="262"/>
      <c r="BT12" s="262"/>
      <c r="BU12" s="90" t="s">
        <v>233</v>
      </c>
      <c r="BV12" s="263"/>
      <c r="BW12" s="263"/>
      <c r="BX12" s="263"/>
      <c r="BY12" s="264" t="s">
        <v>3</v>
      </c>
      <c r="BZ12" s="264"/>
      <c r="CA12" s="264"/>
      <c r="CB12" s="264"/>
    </row>
    <row r="13" spans="1:140" ht="3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</row>
    <row r="14" spans="1:117" ht="16.5" customHeight="1">
      <c r="A14" s="266" t="s">
        <v>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8"/>
      <c r="BX14" s="266" t="s">
        <v>107</v>
      </c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8"/>
      <c r="CM14" s="266" t="s">
        <v>58</v>
      </c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8"/>
    </row>
    <row r="15" spans="1:117" ht="15">
      <c r="A15" s="270">
        <v>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2"/>
      <c r="BX15" s="257" t="s">
        <v>119</v>
      </c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9"/>
      <c r="CM15" s="257" t="s">
        <v>120</v>
      </c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</row>
    <row r="16" spans="1:117" s="42" customFormat="1" ht="16.5" customHeight="1">
      <c r="A16" s="43"/>
      <c r="B16" s="255" t="s">
        <v>219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6"/>
      <c r="BX16" s="257" t="s">
        <v>213</v>
      </c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9"/>
      <c r="CM16" s="265">
        <v>0</v>
      </c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</row>
    <row r="17" spans="1:117" s="42" customFormat="1" ht="46.5" customHeight="1">
      <c r="A17" s="43"/>
      <c r="B17" s="255" t="s">
        <v>220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257" t="s">
        <v>214</v>
      </c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9"/>
      <c r="CM17" s="265">
        <v>0</v>
      </c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</row>
    <row r="18" spans="1:117" s="42" customFormat="1" ht="16.5" customHeight="1">
      <c r="A18" s="43"/>
      <c r="B18" s="255" t="s">
        <v>221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6"/>
      <c r="BX18" s="257" t="s">
        <v>215</v>
      </c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9"/>
      <c r="CM18" s="260" t="s">
        <v>15</v>
      </c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</row>
    <row r="20" spans="1:61" ht="14.25" customHeight="1">
      <c r="A20" s="42" t="s">
        <v>236</v>
      </c>
      <c r="B20" s="4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</row>
    <row r="21" spans="1:140" ht="14.25" customHeight="1">
      <c r="A21" s="45" t="s">
        <v>39</v>
      </c>
      <c r="B21" s="42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 t="s">
        <v>250</v>
      </c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</row>
    <row r="22" spans="1:140" s="46" customFormat="1" ht="12.75" customHeight="1">
      <c r="A22" s="45"/>
      <c r="B22" s="45"/>
      <c r="CM22" s="275" t="s">
        <v>7</v>
      </c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 t="s">
        <v>8</v>
      </c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</row>
    <row r="23" spans="1:140" ht="14.25" customHeight="1">
      <c r="A23" s="42" t="s">
        <v>222</v>
      </c>
      <c r="B23" s="42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</row>
    <row r="24" spans="1:140" ht="14.25" customHeight="1">
      <c r="A24" s="42" t="s">
        <v>43</v>
      </c>
      <c r="B24" s="42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 t="s">
        <v>252</v>
      </c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</row>
    <row r="25" spans="1:140" s="46" customFormat="1" ht="12.75" customHeight="1">
      <c r="A25" s="45"/>
      <c r="B25" s="45"/>
      <c r="CM25" s="275" t="s">
        <v>7</v>
      </c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 t="s">
        <v>8</v>
      </c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</row>
    <row r="26" spans="1:140" ht="15">
      <c r="A26" s="42" t="s">
        <v>36</v>
      </c>
      <c r="B26" s="42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</row>
    <row r="27" spans="1:140" s="46" customFormat="1" ht="12.75" customHeight="1">
      <c r="A27" s="45"/>
      <c r="B27" s="45"/>
      <c r="CM27" s="275" t="s">
        <v>7</v>
      </c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 t="s">
        <v>8</v>
      </c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</row>
    <row r="28" spans="1:35" ht="15">
      <c r="A28" s="42" t="s">
        <v>37</v>
      </c>
      <c r="B28" s="42"/>
      <c r="G28" s="276" t="s">
        <v>249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</row>
    <row r="29" spans="1:39" ht="15">
      <c r="A29" s="253" t="s">
        <v>2</v>
      </c>
      <c r="B29" s="253"/>
      <c r="C29" s="92" t="s">
        <v>253</v>
      </c>
      <c r="D29" s="269"/>
      <c r="E29" s="269"/>
      <c r="F29" s="269"/>
      <c r="G29" s="254" t="s">
        <v>2</v>
      </c>
      <c r="H29" s="254"/>
      <c r="I29" s="254"/>
      <c r="J29" s="92" t="s">
        <v>231</v>
      </c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2">
        <v>20</v>
      </c>
      <c r="AC29" s="262"/>
      <c r="AD29" s="262"/>
      <c r="AE29" s="262"/>
      <c r="AF29" s="277" t="s">
        <v>233</v>
      </c>
      <c r="AG29" s="278"/>
      <c r="AH29" s="278"/>
      <c r="AI29" s="278"/>
      <c r="AJ29" s="264" t="s">
        <v>3</v>
      </c>
      <c r="AK29" s="264"/>
      <c r="AL29" s="264"/>
      <c r="AM29" s="264"/>
    </row>
    <row r="30" ht="3" customHeight="1"/>
  </sheetData>
  <sheetProtection/>
  <mergeCells count="69"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  <mergeCell ref="CM24:DF24"/>
    <mergeCell ref="DG24:EJ24"/>
    <mergeCell ref="CM25:DF25"/>
    <mergeCell ref="DG25:EJ25"/>
    <mergeCell ref="CM21:DF21"/>
    <mergeCell ref="DG21:EJ21"/>
    <mergeCell ref="CM22:DF22"/>
    <mergeCell ref="DG22:EJ22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2018-02-06T14:02:51Z</cp:lastPrinted>
  <dcterms:created xsi:type="dcterms:W3CDTF">2010-11-26T07:12:57Z</dcterms:created>
  <dcterms:modified xsi:type="dcterms:W3CDTF">2018-02-20T16:53:32Z</dcterms:modified>
  <cp:category/>
  <cp:version/>
  <cp:contentType/>
  <cp:contentStatus/>
</cp:coreProperties>
</file>