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496" activeTab="3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Лист1" sheetId="6" r:id="rId6"/>
  </sheets>
  <definedNames>
    <definedName name="_xlnm.Print_Area" localSheetId="0">'стр.1'!$A$1:$FK$23</definedName>
    <definedName name="_xlnm.Print_Area" localSheetId="4">'стр.10'!$A$1:$CU$29</definedName>
    <definedName name="_xlnm.Print_Area" localSheetId="1">'стр.2'!$A$1:$FK$9</definedName>
    <definedName name="_xlnm.Print_Area" localSheetId="2">'стр.3_5'!$A$1:$CU$33</definedName>
    <definedName name="_xlnm.Print_Area" localSheetId="3">'стр.6_9'!$A$1:$FH$82</definedName>
  </definedNames>
  <calcPr fullCalcOnLoad="1"/>
</workbook>
</file>

<file path=xl/sharedStrings.xml><?xml version="1.0" encoding="utf-8"?>
<sst xmlns="http://schemas.openxmlformats.org/spreadsheetml/2006/main" count="395" uniqueCount="233">
  <si>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</si>
  <si>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</si>
  <si>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</si>
  <si>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</si>
  <si>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</si>
  <si>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</si>
  <si>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</si>
  <si>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</si>
  <si>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</si>
  <si>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</si>
  <si>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</si>
  <si>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</si>
  <si>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</si>
  <si>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</si>
  <si>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</si>
  <si>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</si>
  <si>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</si>
  <si>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</si>
  <si>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Исполнитель</t>
  </si>
  <si>
    <t>тел.</t>
  </si>
  <si>
    <t>(уполномоченное лицо)</t>
  </si>
  <si>
    <t>Услуга № 1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</si>
  <si>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</si>
  <si>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</si>
  <si>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</si>
  <si>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</si>
  <si>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</si>
  <si>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</si>
  <si>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</si>
  <si>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</si>
  <si>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</si>
  <si>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</si>
  <si>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</si>
  <si>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</si>
  <si>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Код строки</t>
  </si>
  <si>
    <t>всего</t>
  </si>
  <si>
    <t>100</t>
  </si>
  <si>
    <t>110</t>
  </si>
  <si>
    <t>доходы от собственности</t>
  </si>
  <si>
    <t>120</t>
  </si>
  <si>
    <t>130</t>
  </si>
  <si>
    <t>140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</si>
  <si>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</si>
  <si>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</si>
  <si>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</si>
  <si>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</si>
  <si>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</si>
  <si>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</si>
  <si>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</si>
  <si>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211</t>
  </si>
  <si>
    <t>220</t>
  </si>
  <si>
    <t>850</t>
  </si>
  <si>
    <t>230</t>
  </si>
  <si>
    <t>240</t>
  </si>
  <si>
    <t>250</t>
  </si>
  <si>
    <t>260</t>
  </si>
  <si>
    <t>300</t>
  </si>
  <si>
    <t>310</t>
  </si>
  <si>
    <t>увеличение остатков средств</t>
  </si>
  <si>
    <t>прочие поступления</t>
  </si>
  <si>
    <t>320</t>
  </si>
  <si>
    <t>400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</si>
  <si>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</si>
  <si>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</si>
  <si>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</si>
  <si>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</si>
  <si>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</si>
  <si>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</si>
  <si>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</si>
  <si>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</si>
  <si>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0001</t>
  </si>
  <si>
    <t>всего на закупки</t>
  </si>
  <si>
    <t>1001</t>
  </si>
  <si>
    <t>2001</t>
  </si>
  <si>
    <t>Поступление</t>
  </si>
  <si>
    <t>Выбытие</t>
  </si>
  <si>
    <t>010</t>
  </si>
  <si>
    <t>020</t>
  </si>
  <si>
    <t>030</t>
  </si>
  <si>
    <t>040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</si>
  <si>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</si>
  <si>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</si>
  <si>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Главный бухгалтер государственного бюджетного учреждения </t>
  </si>
  <si>
    <t>1.3. Перечень услуг (работ), осуществляемых в том числе на платной основе:</t>
  </si>
  <si>
    <t>г.</t>
  </si>
  <si>
    <t>19</t>
  </si>
  <si>
    <t>Директор государственного бюджетного учреждения (подразделения)</t>
  </si>
  <si>
    <t>Департамент по физической культуре и спорту администрации Владимирской области</t>
  </si>
  <si>
    <t>17401000000</t>
  </si>
  <si>
    <t>600001, г. Владимир, ул. Дворянская, д.16а</t>
  </si>
  <si>
    <t>383</t>
  </si>
  <si>
    <t>567</t>
  </si>
  <si>
    <t>Таблица 1</t>
  </si>
  <si>
    <t>Показатели финансового состояния учреждения (подразделения)</t>
  </si>
  <si>
    <t>на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</si>
  <si>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</si>
  <si>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</si>
  <si>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</si>
  <si>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</si>
  <si>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</si>
  <si>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</si>
  <si>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</si>
  <si>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</si>
  <si>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</si>
  <si>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</si>
  <si>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</si>
  <si>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</si>
  <si>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</si>
  <si>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</si>
  <si>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</si>
  <si>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</si>
  <si>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</si>
  <si>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</si>
  <si>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01 января</t>
  </si>
  <si>
    <t>Таблица 2</t>
  </si>
  <si>
    <t>Наименование</t>
  </si>
  <si>
    <t>Код</t>
  </si>
  <si>
    <t>Объем финансового обеспечения, руб. (с точностью до двух знаков после запятой — 0,00)</t>
  </si>
  <si>
    <t>показателя</t>
  </si>
  <si>
    <t>х</t>
  </si>
  <si>
    <t>Таблица 2.1</t>
  </si>
  <si>
    <t>Показатели выплат по расходам на закупку товаров, работ, услуг учреждения (подразделения)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</si>
  <si>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</si>
  <si>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</si>
  <si>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</si>
  <si>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</si>
  <si>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</si>
  <si>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</si>
  <si>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</si>
  <si>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</si>
  <si>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</si>
  <si>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</si>
  <si>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</si>
  <si>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</si>
  <si>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</si>
  <si>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</si>
  <si>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</si>
  <si>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</si>
  <si>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</si>
  <si>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</si>
  <si>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</si>
  <si>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</si>
  <si>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</si>
  <si>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 xml:space="preserve">закупку товаров, работ, </t>
  </si>
  <si>
    <t>услуг всего: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</si>
  <si>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</si>
  <si>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</si>
  <si>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</si>
  <si>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</si>
  <si>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 xml:space="preserve">услуг по году начала </t>
  </si>
  <si>
    <t>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</si>
  <si>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</si>
  <si>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</si>
  <si>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</si>
  <si>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</t>
  </si>
  <si>
    <t>после запятой — 0,00)</t>
  </si>
  <si>
    <t>Таблица 4</t>
  </si>
  <si>
    <t>Справочная информация</t>
  </si>
  <si>
    <t>Сумма (тыс. руб.)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</si>
  <si>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</si>
  <si>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</si>
  <si>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</si>
  <si>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на "</t>
  </si>
  <si>
    <t>января</t>
  </si>
  <si>
    <t>Код по бюджетной классифи-кации Российской Федерации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</si>
  <si>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</si>
  <si>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</si>
  <si>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</si>
  <si>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</si>
  <si>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</si>
  <si>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</si>
  <si>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</si>
  <si>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</si>
  <si>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</si>
  <si>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Х</t>
  </si>
  <si>
    <t>доходы от оказания услуг, работ</t>
  </si>
  <si>
    <t>Работа</t>
  </si>
  <si>
    <t>доходы от штрафов,
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</si>
  <si>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</si>
  <si>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</si>
  <si>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</si>
  <si>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 том числе на выплаты персоналу, всего: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</si>
  <si>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</si>
  <si>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</si>
  <si>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</si>
  <si>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</si>
  <si>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</si>
  <si>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</si>
  <si>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иные выплаты 
населению</t>
  </si>
  <si>
    <t>321</t>
  </si>
  <si>
    <t>360</t>
  </si>
  <si>
    <t>уплата налогов, сборов и иных платежей, всего:</t>
  </si>
  <si>
    <t>уплата налога на имущество организаций и земельного налога</t>
  </si>
  <si>
    <t>851</t>
  </si>
  <si>
    <t>уплата прочих налогов и сборов</t>
  </si>
  <si>
    <t>852</t>
  </si>
  <si>
    <t>уплата иных платежей</t>
  </si>
  <si>
    <t>853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</si>
  <si>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</si>
  <si>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</si>
  <si>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</si>
  <si>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</si>
  <si>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</si>
  <si>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</si>
  <si>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</si>
  <si>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</si>
  <si>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</si>
  <si>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</si>
  <si>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</si>
  <si>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</si>
  <si>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</si>
  <si>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</si>
  <si>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</si>
  <si>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</si>
  <si>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</si>
  <si>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</si>
  <si>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Выбытие финансовых активов, всего:</t>
  </si>
  <si>
    <t>Показатели по поступлениям и выплатам государственного бюджетного учреждения (подразделения)</t>
  </si>
  <si>
    <t>Наименование покзателя</t>
  </si>
  <si>
    <t xml:space="preserve">оплата труда </t>
  </si>
  <si>
    <t>Л.П. Антонов</t>
  </si>
  <si>
    <t>Е.В. Горемыкина</t>
  </si>
  <si>
    <t>8 (4922) 32-47-47</t>
  </si>
  <si>
    <t>Директор государственного автономного учреждения Владимирской области "Спортивный комплекс "Торпедо"</t>
  </si>
  <si>
    <t>Антонов Л.П.</t>
  </si>
  <si>
    <t>государственное автономное учреждение Владжимирской области "Спортивный комплекс "Торпедо"</t>
  </si>
  <si>
    <t>32949390</t>
  </si>
  <si>
    <t>● рекламная деятельность; услуги спортивно-оздоровительного центра; услуги по временному размещению в гостинице; занятия в физкультурно-оздоровительных группах; проведение спортивно-зрелищных мероприятий; услуги буфета</t>
  </si>
  <si>
    <t>● деятельность спортивных объектов; розничная торговля в неспециализированных магазинах; сдача внаем собственного недвижимого имущества; строительство зданий и сооружений; прочая зрелищно-развлекательная деятельность; деятельность гостиниц; прочая деятельность по организации отдыха и развлечений; физкультурно-оздоровительная деятельность; рекламная деятельность; издательская деятельность; розничная торговля моторным топливом; розничная торговля одеждой; розничная торговля сувенирами, изделиями народных художественных промыслов; деятельность ресторанов и кафе; эксплуатация гаражей, стоянок для автотранспортных средств, велосипедов и т.п.команд в официальных спортивных мероприятиях; обеспечение участия лиц, проходящих спортивную подготовку, в международных соревнованиях;обеспечение участия в официальных физкультурных (физкультурно-оздоровительных) мероприятиях; обеспечение доступа к открытым спортивным объектам для свободного пользования; обеспечение доступа к объектам спорта.</t>
  </si>
  <si>
    <t>31</t>
  </si>
  <si>
    <t>31.01.2019</t>
  </si>
  <si>
    <t>31 января</t>
  </si>
  <si>
    <t>● создание условий для занятий физической культурой и спортом населения Владимирской области; осуществление спортивно-массовой и информационно-оздоровительной работы среди населения Владимирской области;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</si>
</sst>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  <numFmt numFmtId="174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 vertical="top"/>
    </xf>
    <xf numFmtId="0" fontId="1" fillId="0" borderId="13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8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2"/>
    </xf>
    <xf numFmtId="0" fontId="7" fillId="0" borderId="12" xfId="0" applyFont="1" applyBorder="1" applyAlignment="1">
      <alignment horizontal="left" vertical="center" indent="2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left" vertical="center" indent="4"/>
    </xf>
    <xf numFmtId="0" fontId="7" fillId="0" borderId="10" xfId="0" applyFont="1" applyBorder="1" applyAlignment="1">
      <alignment horizontal="left" vertical="center" indent="4"/>
    </xf>
    <xf numFmtId="0" fontId="7" fillId="0" borderId="12" xfId="0" applyFont="1" applyBorder="1" applyAlignment="1">
      <alignment horizontal="left" vertical="center" indent="4"/>
    </xf>
    <xf numFmtId="0" fontId="7" fillId="0" borderId="18" xfId="0" applyFont="1" applyBorder="1" applyAlignment="1">
      <alignment horizontal="left" vertical="center" indent="4"/>
    </xf>
    <xf numFmtId="0" fontId="7" fillId="0" borderId="13" xfId="0" applyFont="1" applyBorder="1" applyAlignment="1">
      <alignment horizontal="left" vertical="center" indent="4"/>
    </xf>
    <xf numFmtId="0" fontId="7" fillId="0" borderId="19" xfId="0" applyFont="1" applyBorder="1" applyAlignment="1">
      <alignment horizontal="left" vertical="center" indent="4"/>
    </xf>
    <xf numFmtId="0" fontId="7" fillId="0" borderId="15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4"/>
    </xf>
    <xf numFmtId="0" fontId="7" fillId="0" borderId="16" xfId="0" applyFont="1" applyBorder="1" applyAlignment="1">
      <alignment horizontal="left" vertical="center" indent="4"/>
    </xf>
    <xf numFmtId="0" fontId="7" fillId="0" borderId="17" xfId="0" applyFont="1" applyBorder="1" applyAlignment="1">
      <alignment horizontal="left" vertical="center" indent="4"/>
    </xf>
    <xf numFmtId="4" fontId="11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2" xfId="0" applyNumberFormat="1" applyFont="1" applyFill="1" applyBorder="1" applyAlignment="1">
      <alignment horizontal="center" vertical="center"/>
    </xf>
    <xf numFmtId="4" fontId="11" fillId="33" borderId="18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11" fillId="33" borderId="1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3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49" fontId="5" fillId="0" borderId="3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Normal="75" zoomScaleSheetLayoutView="100" workbookViewId="0" topLeftCell="O7">
      <selection activeCell="EO16" sqref="EO16:FK16"/>
    </sheetView>
  </sheetViews>
  <sheetFormatPr defaultColWidth="0.875" defaultRowHeight="12.75"/>
  <cols>
    <col min="1" max="16384" width="0.875" style="1" customWidth="1"/>
  </cols>
  <sheetData>
    <row r="1" ht="15" customHeight="1">
      <c r="N1" s="2"/>
    </row>
    <row r="2" spans="82:167" ht="13.5">
      <c r="CD2" s="41" t="s">
        <v>9</v>
      </c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</row>
    <row r="3" spans="82:167" ht="38.25" customHeight="1">
      <c r="CD3" s="42" t="s">
        <v>223</v>
      </c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82:167" s="2" customFormat="1" ht="12" customHeight="1">
      <c r="CD4" s="43" t="s">
        <v>15</v>
      </c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</row>
    <row r="5" spans="82:167" ht="13.5"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 t="s">
        <v>224</v>
      </c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82:167" s="2" customFormat="1" ht="12">
      <c r="CD6" s="37" t="s">
        <v>7</v>
      </c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 t="s">
        <v>8</v>
      </c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82:167" ht="13.5"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41" t="s">
        <v>2</v>
      </c>
      <c r="DC7" s="41"/>
      <c r="DD7" s="44" t="s">
        <v>229</v>
      </c>
      <c r="DE7" s="44"/>
      <c r="DF7" s="44"/>
      <c r="DG7" s="44"/>
      <c r="DH7" s="59" t="s">
        <v>2</v>
      </c>
      <c r="DI7" s="59"/>
      <c r="DJ7" s="59"/>
      <c r="DK7" s="44" t="s">
        <v>163</v>
      </c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5">
        <v>20</v>
      </c>
      <c r="ED7" s="45"/>
      <c r="EE7" s="45"/>
      <c r="EF7" s="45"/>
      <c r="EG7" s="44" t="s">
        <v>85</v>
      </c>
      <c r="EH7" s="44"/>
      <c r="EI7" s="44"/>
      <c r="EJ7" s="44"/>
      <c r="EK7" s="41" t="s">
        <v>3</v>
      </c>
      <c r="EL7" s="41"/>
      <c r="EM7" s="41"/>
      <c r="EN7" s="41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ht="13.5">
      <c r="CY8" s="7"/>
    </row>
    <row r="9" spans="1:167" ht="16.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36:93" s="8" customFormat="1" ht="16.5">
      <c r="AJ10" s="9"/>
      <c r="AM10" s="9"/>
      <c r="BV10" s="68" t="s">
        <v>17</v>
      </c>
      <c r="BW10" s="68"/>
      <c r="BX10" s="68"/>
      <c r="BY10" s="68"/>
      <c r="BZ10" s="68"/>
      <c r="CA10" s="68"/>
      <c r="CB10" s="68"/>
      <c r="CC10" s="68"/>
      <c r="CD10" s="68"/>
      <c r="CE10" s="56" t="s">
        <v>85</v>
      </c>
      <c r="CF10" s="56"/>
      <c r="CG10" s="56"/>
      <c r="CH10" s="56"/>
      <c r="CI10" s="69" t="s">
        <v>5</v>
      </c>
      <c r="CJ10" s="69"/>
      <c r="CK10" s="69"/>
      <c r="CL10" s="69"/>
      <c r="CM10" s="69"/>
      <c r="CN10" s="69"/>
      <c r="CO10" s="69"/>
    </row>
    <row r="11" ht="4.5" customHeight="1"/>
    <row r="12" spans="140:167" ht="16.5" customHeight="1">
      <c r="EJ12" s="17"/>
      <c r="EK12" s="17"/>
      <c r="EL12" s="17"/>
      <c r="EM12" s="17"/>
      <c r="EN12" s="17"/>
      <c r="EO12" s="49" t="s">
        <v>10</v>
      </c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40:167" ht="16.5" customHeight="1">
      <c r="EJ13" s="17"/>
      <c r="EK13" s="17"/>
      <c r="EL13" s="17"/>
      <c r="EM13" s="20" t="s">
        <v>16</v>
      </c>
      <c r="EN13" s="17"/>
      <c r="EO13" s="51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3"/>
    </row>
    <row r="14" spans="33:167" ht="21" customHeight="1">
      <c r="AG14" s="50" t="s">
        <v>2</v>
      </c>
      <c r="AH14" s="50"/>
      <c r="AI14" s="57" t="s">
        <v>229</v>
      </c>
      <c r="AJ14" s="57"/>
      <c r="AK14" s="57"/>
      <c r="AL14" s="57"/>
      <c r="AM14" s="48" t="s">
        <v>2</v>
      </c>
      <c r="AN14" s="48"/>
      <c r="AO14" s="48"/>
      <c r="AP14" s="57" t="s">
        <v>163</v>
      </c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66">
        <v>20</v>
      </c>
      <c r="BI14" s="66"/>
      <c r="BJ14" s="66"/>
      <c r="BK14" s="66"/>
      <c r="BL14" s="67" t="s">
        <v>85</v>
      </c>
      <c r="BM14" s="67"/>
      <c r="BN14" s="67"/>
      <c r="BO14" s="67"/>
      <c r="BP14" s="48" t="s">
        <v>3</v>
      </c>
      <c r="BQ14" s="48"/>
      <c r="BR14" s="48"/>
      <c r="BS14" s="48"/>
      <c r="BY14" s="11"/>
      <c r="EJ14" s="17"/>
      <c r="EK14" s="17"/>
      <c r="EL14" s="17"/>
      <c r="EM14" s="18" t="s">
        <v>11</v>
      </c>
      <c r="EN14" s="17"/>
      <c r="EO14" s="60" t="s">
        <v>230</v>
      </c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2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63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5"/>
    </row>
    <row r="16" spans="1:167" ht="43.5" customHeight="1">
      <c r="A16" s="46" t="s">
        <v>26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58" t="s">
        <v>225</v>
      </c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EJ16" s="17"/>
      <c r="EK16" s="17"/>
      <c r="EL16" s="17"/>
      <c r="EM16" s="20" t="s">
        <v>12</v>
      </c>
      <c r="EN16" s="17"/>
      <c r="EO16" s="39" t="s">
        <v>226</v>
      </c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ht="45" customHeight="1">
      <c r="A17" s="46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EJ17" s="17"/>
      <c r="EK17" s="17"/>
      <c r="EL17" s="17"/>
      <c r="EM17" s="20"/>
      <c r="EN17" s="17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</row>
    <row r="18" spans="1:167" s="12" customFormat="1" ht="16.5" customHeight="1">
      <c r="A18" s="54" t="s">
        <v>29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EJ18" s="21"/>
      <c r="EK18" s="21"/>
      <c r="EL18" s="21"/>
      <c r="EM18" s="22"/>
      <c r="EN18" s="21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</row>
    <row r="19" spans="1:167" s="12" customFormat="1" ht="16.5" customHeight="1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EJ19" s="21"/>
      <c r="EK19" s="21"/>
      <c r="EL19" s="21"/>
      <c r="EM19" s="22"/>
      <c r="EN19" s="21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spans="1:167" ht="30.75" customHeight="1">
      <c r="A20" s="46" t="s">
        <v>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58" t="s">
        <v>87</v>
      </c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EJ20" s="17"/>
      <c r="EK20" s="17"/>
      <c r="EL20" s="17"/>
      <c r="EM20" s="20" t="s">
        <v>31</v>
      </c>
      <c r="EN20" s="17"/>
      <c r="EO20" s="39" t="s">
        <v>91</v>
      </c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</row>
    <row r="21" spans="1:167" ht="45" customHeight="1">
      <c r="A21" s="46" t="s">
        <v>32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55" t="s">
        <v>89</v>
      </c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EJ21" s="17"/>
      <c r="EK21" s="17"/>
      <c r="EL21" s="17"/>
      <c r="EM21" s="20" t="s">
        <v>33</v>
      </c>
      <c r="EN21" s="17"/>
      <c r="EO21" s="39" t="s">
        <v>88</v>
      </c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67" s="12" customFormat="1" ht="16.5" customHeight="1">
      <c r="A22" s="54" t="s">
        <v>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EJ22" s="21"/>
      <c r="EK22" s="21"/>
      <c r="EL22" s="21"/>
      <c r="EM22" s="20" t="s">
        <v>13</v>
      </c>
      <c r="EN22" s="21"/>
      <c r="EO22" s="51" t="s">
        <v>90</v>
      </c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3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</sheetData>
  <sheetProtection/>
  <mergeCells count="48">
    <mergeCell ref="DK6:FK6"/>
    <mergeCell ref="DH7:DJ7"/>
    <mergeCell ref="EO16:FK16"/>
    <mergeCell ref="EO14:FK15"/>
    <mergeCell ref="BH14:BK14"/>
    <mergeCell ref="BL14:BO14"/>
    <mergeCell ref="A16:BL16"/>
    <mergeCell ref="BM16:DX16"/>
    <mergeCell ref="BV10:CD10"/>
    <mergeCell ref="CI10:CO10"/>
    <mergeCell ref="CE10:CH10"/>
    <mergeCell ref="DD7:DG7"/>
    <mergeCell ref="AI14:AL14"/>
    <mergeCell ref="AP14:BG14"/>
    <mergeCell ref="EO13:FK13"/>
    <mergeCell ref="BM20:DX20"/>
    <mergeCell ref="A17:BL17"/>
    <mergeCell ref="EO17:FK17"/>
    <mergeCell ref="EO18:FK18"/>
    <mergeCell ref="A18:BL18"/>
    <mergeCell ref="AG14:AH14"/>
    <mergeCell ref="AM14:AO14"/>
    <mergeCell ref="EO22:FK22"/>
    <mergeCell ref="A22:BL22"/>
    <mergeCell ref="BM21:DX21"/>
    <mergeCell ref="A19:BL19"/>
    <mergeCell ref="EO19:FK19"/>
    <mergeCell ref="A20:BL20"/>
    <mergeCell ref="EC7:EF7"/>
    <mergeCell ref="CD5:DJ5"/>
    <mergeCell ref="BM18:DX18"/>
    <mergeCell ref="BM17:DX17"/>
    <mergeCell ref="A21:BL21"/>
    <mergeCell ref="EO21:FK21"/>
    <mergeCell ref="DK7:EB7"/>
    <mergeCell ref="A9:FK9"/>
    <mergeCell ref="BP14:BS14"/>
    <mergeCell ref="EO12:FK12"/>
    <mergeCell ref="CD6:DJ6"/>
    <mergeCell ref="DK5:FK5"/>
    <mergeCell ref="EO20:FK20"/>
    <mergeCell ref="BM19:DX19"/>
    <mergeCell ref="DB7:DC7"/>
    <mergeCell ref="CD2:FK2"/>
    <mergeCell ref="CD3:FK3"/>
    <mergeCell ref="CD4:FK4"/>
    <mergeCell ref="EG7:EJ7"/>
    <mergeCell ref="EK7:E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="75" zoomScaleNormal="75" zoomScaleSheetLayoutView="75" workbookViewId="0" topLeftCell="A1">
      <selection activeCell="DD19" sqref="DD19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</row>
    <row r="2" spans="1:108" s="3" customFormat="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70" t="s">
        <v>232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</row>
    <row r="5" spans="1:108" ht="15" customHeight="1">
      <c r="A5" s="14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94.5" customHeight="1">
      <c r="A6" s="70" t="s">
        <v>228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1:108" ht="13.5">
      <c r="A7" s="14" t="s">
        <v>83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70" t="s">
        <v>227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Normal="75" zoomScaleSheetLayoutView="100" workbookViewId="0" topLeftCell="F1">
      <selection activeCell="BP31" sqref="BP31:CU32"/>
    </sheetView>
  </sheetViews>
  <sheetFormatPr defaultColWidth="1.4921875" defaultRowHeight="12.75"/>
  <cols>
    <col min="1" max="66" width="1.4921875" style="24" customWidth="1"/>
    <col min="67" max="67" width="4.125" style="24" customWidth="1"/>
    <col min="68" max="16384" width="1.4921875" style="24" customWidth="1"/>
  </cols>
  <sheetData>
    <row r="1" ht="15">
      <c r="CU1" s="25" t="s">
        <v>92</v>
      </c>
    </row>
    <row r="3" spans="1:99" s="26" customFormat="1" ht="18">
      <c r="A3" s="72" t="s">
        <v>93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38:63" s="26" customFormat="1" ht="18">
      <c r="AL4" s="27" t="s">
        <v>94</v>
      </c>
      <c r="AN4" s="73" t="s">
        <v>113</v>
      </c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>
        <v>20</v>
      </c>
      <c r="BE4" s="74"/>
      <c r="BF4" s="74"/>
      <c r="BG4" s="73" t="s">
        <v>85</v>
      </c>
      <c r="BH4" s="73"/>
      <c r="BI4" s="73"/>
      <c r="BK4" s="26" t="s">
        <v>84</v>
      </c>
    </row>
    <row r="5" spans="36:64" s="28" customFormat="1" ht="9">
      <c r="AJ5" s="75" t="s">
        <v>95</v>
      </c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7" spans="1:99" s="29" customFormat="1" ht="15">
      <c r="A7" s="76" t="s">
        <v>96</v>
      </c>
      <c r="B7" s="77"/>
      <c r="C7" s="77"/>
      <c r="D7" s="77"/>
      <c r="E7" s="78"/>
      <c r="F7" s="76" t="s">
        <v>0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97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</row>
    <row r="8" spans="1:99" s="29" customFormat="1" ht="1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</row>
    <row r="9" spans="1:99" ht="15">
      <c r="A9" s="79"/>
      <c r="B9" s="80"/>
      <c r="C9" s="80"/>
      <c r="D9" s="80"/>
      <c r="E9" s="81"/>
      <c r="F9" s="79" t="s">
        <v>98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1"/>
      <c r="BP9" s="82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4"/>
    </row>
    <row r="10" spans="1:99" ht="15">
      <c r="A10" s="85"/>
      <c r="B10" s="86"/>
      <c r="C10" s="86"/>
      <c r="D10" s="86"/>
      <c r="E10" s="87"/>
      <c r="F10" s="91" t="s">
        <v>1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94">
        <v>380007675.41</v>
      </c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6"/>
    </row>
    <row r="11" spans="1:99" ht="15">
      <c r="A11" s="88"/>
      <c r="B11" s="89"/>
      <c r="C11" s="89"/>
      <c r="D11" s="89"/>
      <c r="E11" s="90"/>
      <c r="F11" s="100" t="s">
        <v>99</v>
      </c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2"/>
      <c r="BP11" s="97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9"/>
    </row>
    <row r="12" spans="1:99" ht="15">
      <c r="A12" s="85"/>
      <c r="B12" s="86"/>
      <c r="C12" s="86"/>
      <c r="D12" s="86"/>
      <c r="E12" s="87"/>
      <c r="F12" s="103" t="s">
        <v>6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5"/>
      <c r="BP12" s="94">
        <v>140252972.12</v>
      </c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6"/>
    </row>
    <row r="13" spans="1:99" ht="15">
      <c r="A13" s="88"/>
      <c r="B13" s="89"/>
      <c r="C13" s="89"/>
      <c r="D13" s="89"/>
      <c r="E13" s="90"/>
      <c r="F13" s="106" t="s">
        <v>100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8"/>
      <c r="BP13" s="97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9"/>
    </row>
    <row r="14" spans="1:99" ht="15">
      <c r="A14" s="79"/>
      <c r="B14" s="80"/>
      <c r="C14" s="80"/>
      <c r="D14" s="80"/>
      <c r="E14" s="81"/>
      <c r="F14" s="109" t="s">
        <v>101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1"/>
      <c r="BP14" s="82">
        <v>52315223.09</v>
      </c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4"/>
    </row>
    <row r="15" spans="1:99" ht="15">
      <c r="A15" s="85"/>
      <c r="B15" s="86"/>
      <c r="C15" s="86"/>
      <c r="D15" s="86"/>
      <c r="E15" s="87"/>
      <c r="F15" s="103" t="s">
        <v>6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5"/>
      <c r="BP15" s="94">
        <v>7208629.41</v>
      </c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6"/>
    </row>
    <row r="16" spans="1:99" ht="15">
      <c r="A16" s="88"/>
      <c r="B16" s="89"/>
      <c r="C16" s="89"/>
      <c r="D16" s="89"/>
      <c r="E16" s="90"/>
      <c r="F16" s="106" t="s">
        <v>100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8"/>
      <c r="BP16" s="97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9"/>
    </row>
    <row r="17" spans="1:99" ht="15">
      <c r="A17" s="79"/>
      <c r="B17" s="80"/>
      <c r="C17" s="80"/>
      <c r="D17" s="80"/>
      <c r="E17" s="81"/>
      <c r="F17" s="79" t="s">
        <v>102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1"/>
      <c r="BP17" s="82">
        <f>BP18+BP25</f>
        <v>1381919.0099999998</v>
      </c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</row>
    <row r="18" spans="1:99" ht="15">
      <c r="A18" s="85"/>
      <c r="B18" s="86"/>
      <c r="C18" s="86"/>
      <c r="D18" s="86"/>
      <c r="E18" s="87"/>
      <c r="F18" s="91" t="s">
        <v>1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94">
        <f>BP20+BP23</f>
        <v>660347.0299999999</v>
      </c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</row>
    <row r="19" spans="1:99" ht="15">
      <c r="A19" s="88"/>
      <c r="B19" s="89"/>
      <c r="C19" s="89"/>
      <c r="D19" s="89"/>
      <c r="E19" s="90"/>
      <c r="F19" s="100" t="s">
        <v>103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2"/>
      <c r="BP19" s="97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9"/>
    </row>
    <row r="20" spans="1:99" ht="15">
      <c r="A20" s="85"/>
      <c r="B20" s="86"/>
      <c r="C20" s="86"/>
      <c r="D20" s="86"/>
      <c r="E20" s="87"/>
      <c r="F20" s="103" t="s">
        <v>6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5"/>
      <c r="BP20" s="94">
        <v>587488.08</v>
      </c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6"/>
    </row>
    <row r="21" spans="1:99" ht="15">
      <c r="A21" s="88"/>
      <c r="B21" s="89"/>
      <c r="C21" s="89"/>
      <c r="D21" s="89"/>
      <c r="E21" s="90"/>
      <c r="F21" s="106" t="s">
        <v>104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8"/>
      <c r="BP21" s="97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9"/>
    </row>
    <row r="22" spans="1:99" ht="15">
      <c r="A22" s="79"/>
      <c r="B22" s="80"/>
      <c r="C22" s="80"/>
      <c r="D22" s="80"/>
      <c r="E22" s="81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1"/>
      <c r="BP22" s="82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4"/>
    </row>
    <row r="23" spans="1:99" ht="15">
      <c r="A23" s="79"/>
      <c r="B23" s="80"/>
      <c r="C23" s="80"/>
      <c r="D23" s="80"/>
      <c r="E23" s="81"/>
      <c r="F23" s="112" t="s">
        <v>105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82">
        <v>72858.95</v>
      </c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4"/>
    </row>
    <row r="24" spans="1:99" ht="15">
      <c r="A24" s="79"/>
      <c r="B24" s="80"/>
      <c r="C24" s="80"/>
      <c r="D24" s="80"/>
      <c r="E24" s="81"/>
      <c r="F24" s="109" t="s">
        <v>106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1"/>
      <c r="BP24" s="82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4"/>
    </row>
    <row r="25" spans="1:99" ht="15">
      <c r="A25" s="79"/>
      <c r="B25" s="80"/>
      <c r="C25" s="80"/>
      <c r="D25" s="80"/>
      <c r="E25" s="81"/>
      <c r="F25" s="109" t="s">
        <v>107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1"/>
      <c r="BP25" s="82">
        <v>721571.98</v>
      </c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4"/>
    </row>
    <row r="26" spans="1:99" ht="15">
      <c r="A26" s="79"/>
      <c r="B26" s="80"/>
      <c r="C26" s="80"/>
      <c r="D26" s="80"/>
      <c r="E26" s="81"/>
      <c r="F26" s="109" t="s">
        <v>108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1"/>
      <c r="BP26" s="82">
        <v>329510.62</v>
      </c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4"/>
    </row>
    <row r="27" spans="1:99" ht="15">
      <c r="A27" s="79"/>
      <c r="B27" s="80"/>
      <c r="C27" s="80"/>
      <c r="D27" s="80"/>
      <c r="E27" s="81"/>
      <c r="F27" s="79" t="s">
        <v>109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1"/>
      <c r="BP27" s="82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4"/>
    </row>
    <row r="28" spans="1:99" ht="15">
      <c r="A28" s="85"/>
      <c r="B28" s="86"/>
      <c r="C28" s="86"/>
      <c r="D28" s="86"/>
      <c r="E28" s="87"/>
      <c r="F28" s="91" t="s">
        <v>1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3"/>
      <c r="BP28" s="94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6"/>
    </row>
    <row r="29" spans="1:99" ht="15">
      <c r="A29" s="88"/>
      <c r="B29" s="89"/>
      <c r="C29" s="89"/>
      <c r="D29" s="89"/>
      <c r="E29" s="90"/>
      <c r="F29" s="100" t="s">
        <v>110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2"/>
      <c r="BP29" s="97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9"/>
    </row>
    <row r="30" spans="1:99" ht="15">
      <c r="A30" s="79"/>
      <c r="B30" s="80"/>
      <c r="C30" s="80"/>
      <c r="D30" s="80"/>
      <c r="E30" s="81"/>
      <c r="F30" s="109" t="s">
        <v>111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1"/>
      <c r="BP30" s="82">
        <v>1526053.39</v>
      </c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4"/>
    </row>
    <row r="31" spans="1:99" ht="15">
      <c r="A31" s="85"/>
      <c r="B31" s="86"/>
      <c r="C31" s="86"/>
      <c r="D31" s="86"/>
      <c r="E31" s="87"/>
      <c r="F31" s="103" t="s">
        <v>6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5"/>
      <c r="BP31" s="94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6"/>
    </row>
    <row r="32" spans="1:99" ht="15">
      <c r="A32" s="88"/>
      <c r="B32" s="89"/>
      <c r="C32" s="89"/>
      <c r="D32" s="89"/>
      <c r="E32" s="90"/>
      <c r="F32" s="106" t="s">
        <v>112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8"/>
      <c r="BP32" s="97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9"/>
    </row>
  </sheetData>
  <sheetProtection/>
  <mergeCells count="69">
    <mergeCell ref="A31:E32"/>
    <mergeCell ref="F31:BO31"/>
    <mergeCell ref="BP31:CU32"/>
    <mergeCell ref="F32:BO32"/>
    <mergeCell ref="A28:E29"/>
    <mergeCell ref="F28:BO28"/>
    <mergeCell ref="BP28:CU29"/>
    <mergeCell ref="F29:BO29"/>
    <mergeCell ref="A30:E30"/>
    <mergeCell ref="F30:BO30"/>
    <mergeCell ref="BP30:CU30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3:E23"/>
    <mergeCell ref="F23:BO23"/>
    <mergeCell ref="BP23:CU23"/>
    <mergeCell ref="A24:E24"/>
    <mergeCell ref="F24:BO24"/>
    <mergeCell ref="BP24:CU24"/>
    <mergeCell ref="A20:E21"/>
    <mergeCell ref="F20:BO20"/>
    <mergeCell ref="BP20:CU21"/>
    <mergeCell ref="F21:BO21"/>
    <mergeCell ref="A22:E22"/>
    <mergeCell ref="F22:BO22"/>
    <mergeCell ref="BP22:CU22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66"/>
  <sheetViews>
    <sheetView tabSelected="1" view="pageBreakPreview" zoomScaleNormal="75" zoomScaleSheetLayoutView="100" workbookViewId="0" topLeftCell="A49">
      <selection activeCell="CF23" sqref="CF23:CX23"/>
    </sheetView>
  </sheetViews>
  <sheetFormatPr defaultColWidth="0.875" defaultRowHeight="12.75"/>
  <cols>
    <col min="1" max="80" width="0.875" style="1" customWidth="1"/>
    <col min="81" max="81" width="1.875" style="1" customWidth="1"/>
    <col min="82" max="82" width="0.5" style="1" customWidth="1"/>
    <col min="83" max="83" width="0.875" style="1" hidden="1" customWidth="1"/>
    <col min="84" max="115" width="0.875" style="1" customWidth="1"/>
    <col min="116" max="116" width="0.6171875" style="1" customWidth="1"/>
    <col min="117" max="118" width="0.875" style="1" hidden="1" customWidth="1"/>
    <col min="119" max="130" width="0.875" style="1" customWidth="1"/>
    <col min="131" max="131" width="0.5" style="1" customWidth="1"/>
    <col min="132" max="134" width="0.875" style="1" hidden="1" customWidth="1"/>
    <col min="135" max="163" width="0.875" style="1" customWidth="1"/>
    <col min="164" max="166" width="0.875" style="1" hidden="1" customWidth="1"/>
    <col min="167" max="16384" width="0.875" style="1" customWidth="1"/>
  </cols>
  <sheetData>
    <row r="1" spans="151:163" ht="13.5">
      <c r="EU1" s="59" t="s">
        <v>114</v>
      </c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</row>
    <row r="3" spans="1:165" ht="18">
      <c r="A3" s="163" t="s">
        <v>217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</row>
    <row r="4" spans="62:104" ht="18">
      <c r="BJ4" s="74" t="s">
        <v>162</v>
      </c>
      <c r="BK4" s="74"/>
      <c r="BL4" s="74"/>
      <c r="BM4" s="74"/>
      <c r="BN4" s="74"/>
      <c r="BO4" s="74"/>
      <c r="BP4" s="164" t="s">
        <v>229</v>
      </c>
      <c r="BQ4" s="164"/>
      <c r="BR4" s="164"/>
      <c r="BS4" s="164"/>
      <c r="BT4" s="159" t="s">
        <v>2</v>
      </c>
      <c r="BU4" s="159"/>
      <c r="BV4" s="159"/>
      <c r="BW4" s="164" t="s">
        <v>163</v>
      </c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37">
        <v>20</v>
      </c>
      <c r="CP4" s="137"/>
      <c r="CQ4" s="137"/>
      <c r="CR4" s="137"/>
      <c r="CS4" s="158" t="s">
        <v>85</v>
      </c>
      <c r="CT4" s="158"/>
      <c r="CU4" s="158"/>
      <c r="CV4" s="158"/>
      <c r="CW4" s="159" t="s">
        <v>3</v>
      </c>
      <c r="CX4" s="159"/>
      <c r="CY4" s="159"/>
      <c r="CZ4" s="159"/>
    </row>
    <row r="5" spans="1:166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</row>
    <row r="6" spans="1:166" s="35" customFormat="1" ht="12.75" customHeight="1">
      <c r="A6" s="128" t="s">
        <v>218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 s="134" t="s">
        <v>34</v>
      </c>
      <c r="AC6" s="128"/>
      <c r="AD6" s="128"/>
      <c r="AE6" s="128"/>
      <c r="AF6" s="128"/>
      <c r="AG6" s="128"/>
      <c r="AH6" s="128"/>
      <c r="AI6" s="128"/>
      <c r="AJ6" s="129"/>
      <c r="AK6" s="134" t="s">
        <v>164</v>
      </c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9"/>
      <c r="AZ6" s="160" t="s">
        <v>117</v>
      </c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2"/>
    </row>
    <row r="7" spans="1:166" s="35" customFormat="1" ht="12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135"/>
      <c r="AC7" s="130"/>
      <c r="AD7" s="130"/>
      <c r="AE7" s="130"/>
      <c r="AF7" s="130"/>
      <c r="AG7" s="130"/>
      <c r="AH7" s="130"/>
      <c r="AI7" s="130"/>
      <c r="AJ7" s="131"/>
      <c r="AK7" s="135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/>
      <c r="AZ7" s="134" t="s">
        <v>35</v>
      </c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9"/>
      <c r="BP7" s="160" t="s">
        <v>6</v>
      </c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2"/>
    </row>
    <row r="8" spans="1:166" s="35" customFormat="1" ht="56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5"/>
      <c r="AC8" s="130"/>
      <c r="AD8" s="130"/>
      <c r="AE8" s="130"/>
      <c r="AF8" s="130"/>
      <c r="AG8" s="130"/>
      <c r="AH8" s="130"/>
      <c r="AI8" s="130"/>
      <c r="AJ8" s="131"/>
      <c r="AK8" s="135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1"/>
      <c r="AZ8" s="135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1"/>
      <c r="BP8" s="138" t="s">
        <v>165</v>
      </c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40"/>
      <c r="CF8" s="134" t="s">
        <v>166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9"/>
      <c r="CY8" s="134" t="s">
        <v>167</v>
      </c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9"/>
      <c r="DO8" s="134" t="s">
        <v>168</v>
      </c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9"/>
      <c r="EE8" s="160" t="s">
        <v>169</v>
      </c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2"/>
    </row>
    <row r="9" spans="1:166" s="35" customFormat="1" ht="42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3"/>
      <c r="AB9" s="136"/>
      <c r="AC9" s="132"/>
      <c r="AD9" s="132"/>
      <c r="AE9" s="132"/>
      <c r="AF9" s="132"/>
      <c r="AG9" s="132"/>
      <c r="AH9" s="132"/>
      <c r="AI9" s="132"/>
      <c r="AJ9" s="133"/>
      <c r="AK9" s="136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3"/>
      <c r="AZ9" s="136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3"/>
      <c r="BP9" s="141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3"/>
      <c r="CF9" s="136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3"/>
      <c r="CY9" s="136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3"/>
      <c r="DO9" s="136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3"/>
      <c r="EE9" s="136" t="s">
        <v>35</v>
      </c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3"/>
      <c r="EU9" s="136" t="s">
        <v>170</v>
      </c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3"/>
    </row>
    <row r="10" spans="1:166" s="35" customFormat="1" ht="12.7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5"/>
      <c r="AB10" s="146" t="s">
        <v>171</v>
      </c>
      <c r="AC10" s="147"/>
      <c r="AD10" s="147"/>
      <c r="AE10" s="147"/>
      <c r="AF10" s="147"/>
      <c r="AG10" s="147"/>
      <c r="AH10" s="147"/>
      <c r="AI10" s="147"/>
      <c r="AJ10" s="148"/>
      <c r="AK10" s="146" t="s">
        <v>172</v>
      </c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8"/>
      <c r="AZ10" s="168">
        <v>4</v>
      </c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5"/>
      <c r="BP10" s="165">
        <v>5</v>
      </c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7"/>
      <c r="CF10" s="168">
        <v>6</v>
      </c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5"/>
      <c r="CY10" s="168">
        <v>7</v>
      </c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5"/>
      <c r="DO10" s="168">
        <v>8</v>
      </c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5"/>
      <c r="EE10" s="168">
        <v>9</v>
      </c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5"/>
      <c r="EU10" s="168">
        <v>10</v>
      </c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5"/>
    </row>
    <row r="11" spans="1:166" s="36" customFormat="1" ht="12.75" customHeight="1">
      <c r="A11" s="169" t="s">
        <v>173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70"/>
      <c r="AB11" s="171" t="s">
        <v>36</v>
      </c>
      <c r="AC11" s="172"/>
      <c r="AD11" s="172"/>
      <c r="AE11" s="172"/>
      <c r="AF11" s="172"/>
      <c r="AG11" s="172"/>
      <c r="AH11" s="172"/>
      <c r="AI11" s="172"/>
      <c r="AJ11" s="173"/>
      <c r="AK11" s="174" t="s">
        <v>174</v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15">
        <f>BP11+EE11+CY11+CF11</f>
        <v>45075700</v>
      </c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75">
        <f>-BP15+BP16+BP17</f>
        <v>26292100</v>
      </c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15">
        <f>CF20</f>
        <v>5495600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>
        <v>0</v>
      </c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>
        <v>0</v>
      </c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76">
        <f>EE13+EE15+EE22</f>
        <v>13288000</v>
      </c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15">
        <v>0</v>
      </c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</row>
    <row r="12" spans="1:166" s="36" customFormat="1" ht="12.75" customHeight="1">
      <c r="A12" s="117" t="s">
        <v>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78"/>
      <c r="AC12" s="179"/>
      <c r="AD12" s="179"/>
      <c r="AE12" s="179"/>
      <c r="AF12" s="179"/>
      <c r="AG12" s="179"/>
      <c r="AH12" s="179"/>
      <c r="AI12" s="179"/>
      <c r="AJ12" s="180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16">
        <v>0</v>
      </c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82" t="s">
        <v>174</v>
      </c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16" t="s">
        <v>174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 t="s">
        <v>174</v>
      </c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 t="s">
        <v>174</v>
      </c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77">
        <v>0</v>
      </c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16" t="s">
        <v>174</v>
      </c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</row>
    <row r="13" spans="1:166" s="36" customFormat="1" ht="12.75" customHeight="1">
      <c r="A13" s="117" t="s">
        <v>38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178" t="s">
        <v>37</v>
      </c>
      <c r="AC13" s="179"/>
      <c r="AD13" s="179"/>
      <c r="AE13" s="179"/>
      <c r="AF13" s="179"/>
      <c r="AG13" s="179"/>
      <c r="AH13" s="179"/>
      <c r="AI13" s="179"/>
      <c r="AJ13" s="180"/>
      <c r="AK13" s="183">
        <v>120</v>
      </c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16">
        <f>SUM(BP13:ET13)</f>
        <v>522000</v>
      </c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82">
        <v>0</v>
      </c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16">
        <v>0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>
        <v>0</v>
      </c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>
        <v>0</v>
      </c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77">
        <v>522000</v>
      </c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16">
        <v>0</v>
      </c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</row>
    <row r="14" spans="1:166" s="36" customFormat="1" ht="12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178"/>
      <c r="AC14" s="179"/>
      <c r="AD14" s="179"/>
      <c r="AE14" s="179"/>
      <c r="AF14" s="179"/>
      <c r="AG14" s="179"/>
      <c r="AH14" s="179"/>
      <c r="AI14" s="179"/>
      <c r="AJ14" s="180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16">
        <v>0</v>
      </c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82" t="s">
        <v>174</v>
      </c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16" t="s">
        <v>174</v>
      </c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 t="s">
        <v>174</v>
      </c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 t="s">
        <v>174</v>
      </c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77">
        <v>0</v>
      </c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16" t="s">
        <v>174</v>
      </c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</row>
    <row r="15" spans="1:166" s="36" customFormat="1" ht="25.5" customHeight="1">
      <c r="A15" s="184" t="s">
        <v>175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5"/>
      <c r="AB15" s="119" t="s">
        <v>39</v>
      </c>
      <c r="AC15" s="120"/>
      <c r="AD15" s="120"/>
      <c r="AE15" s="120"/>
      <c r="AF15" s="120"/>
      <c r="AG15" s="120"/>
      <c r="AH15" s="120"/>
      <c r="AI15" s="120"/>
      <c r="AJ15" s="121"/>
      <c r="AK15" s="183">
        <v>130</v>
      </c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16">
        <f>BP15+EE15</f>
        <v>12766000</v>
      </c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82">
        <v>0</v>
      </c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16" t="s">
        <v>174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 t="s">
        <v>174</v>
      </c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>
        <v>0</v>
      </c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77">
        <v>12766000</v>
      </c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16">
        <v>0</v>
      </c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</row>
    <row r="16" spans="1:166" s="36" customFormat="1" ht="12.75" customHeight="1">
      <c r="A16" s="184" t="s">
        <v>21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5"/>
      <c r="AB16" s="119"/>
      <c r="AC16" s="120"/>
      <c r="AD16" s="120"/>
      <c r="AE16" s="120"/>
      <c r="AF16" s="120"/>
      <c r="AG16" s="120"/>
      <c r="AH16" s="120"/>
      <c r="AI16" s="120"/>
      <c r="AJ16" s="121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16">
        <f>BP16+EE16</f>
        <v>0</v>
      </c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82">
        <v>0</v>
      </c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16" t="s">
        <v>174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 t="s">
        <v>174</v>
      </c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>
        <v>0</v>
      </c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77">
        <v>0</v>
      </c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16">
        <v>0</v>
      </c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s="36" customFormat="1" ht="12.75" customHeight="1">
      <c r="A17" s="184" t="s">
        <v>176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  <c r="AB17" s="119"/>
      <c r="AC17" s="120"/>
      <c r="AD17" s="120"/>
      <c r="AE17" s="120"/>
      <c r="AF17" s="120"/>
      <c r="AG17" s="120"/>
      <c r="AH17" s="120"/>
      <c r="AI17" s="120"/>
      <c r="AJ17" s="121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16">
        <f>BP17+EE17</f>
        <v>26292100</v>
      </c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82">
        <v>26292100</v>
      </c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16" t="s">
        <v>174</v>
      </c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 t="s">
        <v>174</v>
      </c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>
        <v>0</v>
      </c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77">
        <v>0</v>
      </c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16">
        <v>0</v>
      </c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</row>
    <row r="18" spans="1:166" s="36" customFormat="1" ht="38.25" customHeight="1">
      <c r="A18" s="117" t="s">
        <v>177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78" t="s">
        <v>40</v>
      </c>
      <c r="AC18" s="179"/>
      <c r="AD18" s="179"/>
      <c r="AE18" s="179"/>
      <c r="AF18" s="179"/>
      <c r="AG18" s="179"/>
      <c r="AH18" s="179"/>
      <c r="AI18" s="179"/>
      <c r="AJ18" s="180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16" t="str">
        <f>EE18</f>
        <v>Х</v>
      </c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82" t="s">
        <v>174</v>
      </c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16" t="s">
        <v>174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 t="s">
        <v>174</v>
      </c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 t="s">
        <v>174</v>
      </c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77" t="s">
        <v>174</v>
      </c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16" t="s">
        <v>174</v>
      </c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s="36" customFormat="1" ht="88.5" customHeight="1">
      <c r="A19" s="117" t="s">
        <v>178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78" t="s">
        <v>41</v>
      </c>
      <c r="AC19" s="179"/>
      <c r="AD19" s="179"/>
      <c r="AE19" s="179"/>
      <c r="AF19" s="179"/>
      <c r="AG19" s="179"/>
      <c r="AH19" s="179"/>
      <c r="AI19" s="179"/>
      <c r="AJ19" s="180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16" t="str">
        <f>EE19</f>
        <v>Х</v>
      </c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82" t="s">
        <v>174</v>
      </c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16" t="s">
        <v>174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 t="s">
        <v>174</v>
      </c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 t="s">
        <v>174</v>
      </c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77" t="s">
        <v>174</v>
      </c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16" t="s">
        <v>174</v>
      </c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</row>
    <row r="20" spans="1:166" s="36" customFormat="1" ht="39" customHeight="1">
      <c r="A20" s="117" t="s">
        <v>179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178" t="s">
        <v>42</v>
      </c>
      <c r="AC20" s="179"/>
      <c r="AD20" s="179"/>
      <c r="AE20" s="179"/>
      <c r="AF20" s="179"/>
      <c r="AG20" s="179"/>
      <c r="AH20" s="179"/>
      <c r="AI20" s="179"/>
      <c r="AJ20" s="180"/>
      <c r="AK20" s="183">
        <v>180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16">
        <f>CF20</f>
        <v>5495600</v>
      </c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82" t="s">
        <v>174</v>
      </c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16">
        <v>5495600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 t="s">
        <v>174</v>
      </c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 t="s">
        <v>174</v>
      </c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77" t="s">
        <v>174</v>
      </c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16" t="s">
        <v>174</v>
      </c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</row>
    <row r="21" spans="1:166" s="36" customFormat="1" ht="12.75" customHeight="1">
      <c r="A21" s="117" t="s">
        <v>43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/>
      <c r="AB21" s="178" t="s">
        <v>44</v>
      </c>
      <c r="AC21" s="179"/>
      <c r="AD21" s="179"/>
      <c r="AE21" s="179"/>
      <c r="AF21" s="179"/>
      <c r="AG21" s="179"/>
      <c r="AH21" s="179"/>
      <c r="AI21" s="179"/>
      <c r="AJ21" s="180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16" t="str">
        <f>EE21</f>
        <v>Х</v>
      </c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82" t="s">
        <v>174</v>
      </c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16" t="s">
        <v>174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 t="s">
        <v>174</v>
      </c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 t="s">
        <v>174</v>
      </c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77" t="s">
        <v>174</v>
      </c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</row>
    <row r="22" spans="1:166" s="36" customFormat="1" ht="25.5" customHeight="1">
      <c r="A22" s="184" t="s">
        <v>180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5"/>
      <c r="AB22" s="119" t="s">
        <v>45</v>
      </c>
      <c r="AC22" s="120"/>
      <c r="AD22" s="120"/>
      <c r="AE22" s="120"/>
      <c r="AF22" s="120"/>
      <c r="AG22" s="120"/>
      <c r="AH22" s="120"/>
      <c r="AI22" s="120"/>
      <c r="AJ22" s="121"/>
      <c r="AK22" s="181" t="s">
        <v>174</v>
      </c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16">
        <f>EE22</f>
        <v>0</v>
      </c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82" t="s">
        <v>174</v>
      </c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16" t="s">
        <v>174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 t="s">
        <v>174</v>
      </c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 t="s">
        <v>174</v>
      </c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77">
        <v>0</v>
      </c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16" t="s">
        <v>174</v>
      </c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</row>
    <row r="23" spans="1:166" s="36" customFormat="1" ht="25.5" customHeight="1">
      <c r="A23" s="169" t="s">
        <v>47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70"/>
      <c r="AB23" s="171" t="s">
        <v>46</v>
      </c>
      <c r="AC23" s="172"/>
      <c r="AD23" s="172"/>
      <c r="AE23" s="172"/>
      <c r="AF23" s="172"/>
      <c r="AG23" s="172"/>
      <c r="AH23" s="172"/>
      <c r="AI23" s="172"/>
      <c r="AJ23" s="173"/>
      <c r="AK23" s="186" t="s">
        <v>174</v>
      </c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15">
        <f>AZ24+AZ33+AZ42</f>
        <v>45075700</v>
      </c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75">
        <f>BP24+BP29+BP33+BP38+BP39+BP42</f>
        <v>26292100</v>
      </c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15">
        <f>CF24+CF33+CF42</f>
        <v>5495600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>
        <v>0</v>
      </c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>
        <v>0</v>
      </c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76">
        <f>EE24+EE33+EE42</f>
        <v>13288000</v>
      </c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15">
        <v>0</v>
      </c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</row>
    <row r="24" spans="1:166" s="36" customFormat="1" ht="26.25" customHeight="1">
      <c r="A24" s="187" t="s">
        <v>181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8"/>
      <c r="AB24" s="189" t="s">
        <v>48</v>
      </c>
      <c r="AC24" s="190"/>
      <c r="AD24" s="190"/>
      <c r="AE24" s="190"/>
      <c r="AF24" s="190"/>
      <c r="AG24" s="190"/>
      <c r="AH24" s="190"/>
      <c r="AI24" s="190"/>
      <c r="AJ24" s="191"/>
      <c r="AK24" s="192" t="s">
        <v>37</v>
      </c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4"/>
      <c r="AZ24" s="198">
        <f>AZ26+AZ27+AZ28</f>
        <v>15129500</v>
      </c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200"/>
      <c r="BP24" s="204">
        <f>BP26+BP27+BP28</f>
        <v>11137000</v>
      </c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6"/>
      <c r="CF24" s="198">
        <f>SUM(CF26:CX27)</f>
        <v>220500</v>
      </c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200"/>
      <c r="CY24" s="198">
        <v>0</v>
      </c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200"/>
      <c r="DO24" s="198">
        <v>0</v>
      </c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200"/>
      <c r="EE24" s="210">
        <f>EE26+EE27+EE28</f>
        <v>3772000</v>
      </c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2"/>
      <c r="EU24" s="198">
        <v>0</v>
      </c>
      <c r="EV24" s="199"/>
      <c r="EW24" s="199"/>
      <c r="EX24" s="199"/>
      <c r="EY24" s="199"/>
      <c r="EZ24" s="199"/>
      <c r="FA24" s="199"/>
      <c r="FB24" s="199"/>
      <c r="FC24" s="199"/>
      <c r="FD24" s="199"/>
      <c r="FE24" s="199"/>
      <c r="FF24" s="199"/>
      <c r="FG24" s="199"/>
      <c r="FH24" s="199"/>
      <c r="FI24" s="199"/>
      <c r="FJ24" s="200"/>
    </row>
    <row r="25" spans="1:166" s="36" customFormat="1" ht="12.75" customHeight="1">
      <c r="A25" s="117" t="s">
        <v>1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119" t="s">
        <v>49</v>
      </c>
      <c r="AC25" s="120"/>
      <c r="AD25" s="120"/>
      <c r="AE25" s="120"/>
      <c r="AF25" s="120"/>
      <c r="AG25" s="120"/>
      <c r="AH25" s="120"/>
      <c r="AI25" s="120"/>
      <c r="AJ25" s="121"/>
      <c r="AK25" s="195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7"/>
      <c r="AZ25" s="201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3"/>
      <c r="BP25" s="207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9"/>
      <c r="CF25" s="201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3"/>
      <c r="CY25" s="201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3"/>
      <c r="DO25" s="201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3"/>
      <c r="EE25" s="213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5"/>
      <c r="EU25" s="201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3"/>
    </row>
    <row r="26" spans="1:166" s="36" customFormat="1" ht="12.75" customHeight="1">
      <c r="A26" s="117" t="s">
        <v>219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122"/>
      <c r="AC26" s="123"/>
      <c r="AD26" s="123"/>
      <c r="AE26" s="123"/>
      <c r="AF26" s="123"/>
      <c r="AG26" s="123"/>
      <c r="AH26" s="123"/>
      <c r="AI26" s="123"/>
      <c r="AJ26" s="124"/>
      <c r="AK26" s="181" t="s">
        <v>182</v>
      </c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16">
        <f>BP26+CF26+EE26</f>
        <v>11620200</v>
      </c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82">
        <v>8554000</v>
      </c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16">
        <v>169200</v>
      </c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>
        <v>0</v>
      </c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>
        <v>0</v>
      </c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77">
        <v>2897000</v>
      </c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16">
        <v>0</v>
      </c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</row>
    <row r="27" spans="1:166" s="36" customFormat="1" ht="25.5" customHeight="1">
      <c r="A27" s="117" t="s">
        <v>183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122"/>
      <c r="AC27" s="123"/>
      <c r="AD27" s="123"/>
      <c r="AE27" s="123"/>
      <c r="AF27" s="123"/>
      <c r="AG27" s="123"/>
      <c r="AH27" s="123"/>
      <c r="AI27" s="123"/>
      <c r="AJ27" s="124"/>
      <c r="AK27" s="181" t="s">
        <v>184</v>
      </c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16">
        <f>BP27+CF27+EE27</f>
        <v>3509300</v>
      </c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82">
        <v>2583000</v>
      </c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16">
        <v>51300</v>
      </c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>
        <v>0</v>
      </c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>
        <v>0</v>
      </c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77">
        <v>875000</v>
      </c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16">
        <v>0</v>
      </c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</row>
    <row r="28" spans="1:166" s="36" customFormat="1" ht="12.75" customHeight="1">
      <c r="A28" s="184" t="s">
        <v>185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  <c r="AB28" s="125"/>
      <c r="AC28" s="126"/>
      <c r="AD28" s="126"/>
      <c r="AE28" s="126"/>
      <c r="AF28" s="126"/>
      <c r="AG28" s="126"/>
      <c r="AH28" s="126"/>
      <c r="AI28" s="126"/>
      <c r="AJ28" s="127"/>
      <c r="AK28" s="181" t="s">
        <v>186</v>
      </c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16">
        <f>BP28+CF28+EE28</f>
        <v>0</v>
      </c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82">
        <v>0</v>
      </c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16">
        <v>0</v>
      </c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>
        <v>0</v>
      </c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>
        <v>0</v>
      </c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77">
        <v>0</v>
      </c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16">
        <v>0</v>
      </c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s="36" customFormat="1" ht="39" customHeight="1">
      <c r="A29" s="117" t="s">
        <v>187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8"/>
      <c r="AB29" s="119" t="s">
        <v>50</v>
      </c>
      <c r="AC29" s="120"/>
      <c r="AD29" s="120"/>
      <c r="AE29" s="120"/>
      <c r="AF29" s="120"/>
      <c r="AG29" s="120"/>
      <c r="AH29" s="120"/>
      <c r="AI29" s="120"/>
      <c r="AJ29" s="121"/>
      <c r="AK29" s="181" t="s">
        <v>56</v>
      </c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16">
        <f>BP29+EE29</f>
        <v>0</v>
      </c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82">
        <v>0</v>
      </c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16">
        <v>0</v>
      </c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>
        <v>0</v>
      </c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>
        <v>0</v>
      </c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77">
        <v>0</v>
      </c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16">
        <v>0</v>
      </c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</row>
    <row r="30" spans="1:166" s="36" customFormat="1" ht="12.75" customHeight="1">
      <c r="A30" s="117" t="s">
        <v>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8"/>
      <c r="AB30" s="122"/>
      <c r="AC30" s="123"/>
      <c r="AD30" s="123"/>
      <c r="AE30" s="123"/>
      <c r="AF30" s="123"/>
      <c r="AG30" s="123"/>
      <c r="AH30" s="123"/>
      <c r="AI30" s="123"/>
      <c r="AJ30" s="124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16">
        <f>BP30+EE30</f>
        <v>0</v>
      </c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82">
        <v>0</v>
      </c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16">
        <v>0</v>
      </c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>
        <v>0</v>
      </c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>
        <v>0</v>
      </c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77">
        <v>0</v>
      </c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16">
        <v>0</v>
      </c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</row>
    <row r="31" spans="1:166" s="36" customFormat="1" ht="12.75" customHeight="1">
      <c r="A31" s="184" t="s">
        <v>188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5"/>
      <c r="AB31" s="122"/>
      <c r="AC31" s="123"/>
      <c r="AD31" s="123"/>
      <c r="AE31" s="123"/>
      <c r="AF31" s="123"/>
      <c r="AG31" s="123"/>
      <c r="AH31" s="123"/>
      <c r="AI31" s="123"/>
      <c r="AJ31" s="124"/>
      <c r="AK31" s="181" t="s">
        <v>189</v>
      </c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16">
        <f>BP31+EE31</f>
        <v>0</v>
      </c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82">
        <v>0</v>
      </c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16">
        <v>0</v>
      </c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>
        <v>0</v>
      </c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>
        <v>0</v>
      </c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77">
        <v>0</v>
      </c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16">
        <v>0</v>
      </c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</row>
    <row r="32" spans="1:166" s="36" customFormat="1" ht="12.7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125"/>
      <c r="AC32" s="126"/>
      <c r="AD32" s="126"/>
      <c r="AE32" s="126"/>
      <c r="AF32" s="126"/>
      <c r="AG32" s="126"/>
      <c r="AH32" s="126"/>
      <c r="AI32" s="126"/>
      <c r="AJ32" s="127"/>
      <c r="AK32" s="181" t="s">
        <v>190</v>
      </c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16">
        <f>BP32+EE32</f>
        <v>0</v>
      </c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82">
        <v>0</v>
      </c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16">
        <v>0</v>
      </c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>
        <v>0</v>
      </c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>
        <v>0</v>
      </c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77">
        <v>0</v>
      </c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16">
        <v>0</v>
      </c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</row>
    <row r="33" spans="1:166" s="36" customFormat="1" ht="25.5" customHeight="1">
      <c r="A33" s="169" t="s">
        <v>191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70"/>
      <c r="AB33" s="119" t="s">
        <v>52</v>
      </c>
      <c r="AC33" s="120"/>
      <c r="AD33" s="120"/>
      <c r="AE33" s="120"/>
      <c r="AF33" s="120"/>
      <c r="AG33" s="120"/>
      <c r="AH33" s="120"/>
      <c r="AI33" s="120"/>
      <c r="AJ33" s="121"/>
      <c r="AK33" s="192" t="s">
        <v>51</v>
      </c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4"/>
      <c r="AZ33" s="198">
        <f>AZ35+AZ36+AZ37</f>
        <v>11076660</v>
      </c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200"/>
      <c r="BP33" s="204">
        <f>BP35+BP36+BP37</f>
        <v>7439900</v>
      </c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6"/>
      <c r="CF33" s="198">
        <v>0</v>
      </c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200"/>
      <c r="CY33" s="198">
        <v>0</v>
      </c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200"/>
      <c r="DO33" s="198">
        <v>0</v>
      </c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EA33" s="199"/>
      <c r="EB33" s="199"/>
      <c r="EC33" s="199"/>
      <c r="ED33" s="200"/>
      <c r="EE33" s="210">
        <f>EE35+EE36+EE37</f>
        <v>3636760</v>
      </c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2"/>
      <c r="EU33" s="198">
        <v>0</v>
      </c>
      <c r="EV33" s="199"/>
      <c r="EW33" s="199"/>
      <c r="EX33" s="199"/>
      <c r="EY33" s="199"/>
      <c r="EZ33" s="199"/>
      <c r="FA33" s="199"/>
      <c r="FB33" s="199"/>
      <c r="FC33" s="199"/>
      <c r="FD33" s="199"/>
      <c r="FE33" s="199"/>
      <c r="FF33" s="199"/>
      <c r="FG33" s="199"/>
      <c r="FH33" s="199"/>
      <c r="FI33" s="199"/>
      <c r="FJ33" s="200"/>
    </row>
    <row r="34" spans="1:166" s="36" customFormat="1" ht="12.75" customHeight="1">
      <c r="A34" s="117" t="s">
        <v>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8"/>
      <c r="AB34" s="122"/>
      <c r="AC34" s="123"/>
      <c r="AD34" s="123"/>
      <c r="AE34" s="123"/>
      <c r="AF34" s="123"/>
      <c r="AG34" s="123"/>
      <c r="AH34" s="123"/>
      <c r="AI34" s="123"/>
      <c r="AJ34" s="124"/>
      <c r="AK34" s="195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7"/>
      <c r="AZ34" s="201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3"/>
      <c r="BP34" s="207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9"/>
      <c r="CF34" s="201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3"/>
      <c r="CY34" s="201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3"/>
      <c r="DO34" s="201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3"/>
      <c r="EE34" s="213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5"/>
      <c r="EU34" s="201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3"/>
    </row>
    <row r="35" spans="1:166" s="36" customFormat="1" ht="37.5" customHeight="1">
      <c r="A35" s="117" t="s">
        <v>192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8"/>
      <c r="AB35" s="122"/>
      <c r="AC35" s="123"/>
      <c r="AD35" s="123"/>
      <c r="AE35" s="123"/>
      <c r="AF35" s="123"/>
      <c r="AG35" s="123"/>
      <c r="AH35" s="123"/>
      <c r="AI35" s="123"/>
      <c r="AJ35" s="124"/>
      <c r="AK35" s="181" t="s">
        <v>193</v>
      </c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16">
        <f>BP35+EE35</f>
        <v>10905260</v>
      </c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82">
        <v>7425000</v>
      </c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16">
        <v>0</v>
      </c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>
        <v>0</v>
      </c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>
        <v>0</v>
      </c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77">
        <v>3480260</v>
      </c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16">
        <v>0</v>
      </c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</row>
    <row r="36" spans="1:166" s="36" customFormat="1" ht="25.5" customHeight="1">
      <c r="A36" s="117" t="s">
        <v>194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  <c r="AB36" s="122"/>
      <c r="AC36" s="123"/>
      <c r="AD36" s="123"/>
      <c r="AE36" s="123"/>
      <c r="AF36" s="123"/>
      <c r="AG36" s="123"/>
      <c r="AH36" s="123"/>
      <c r="AI36" s="123"/>
      <c r="AJ36" s="124"/>
      <c r="AK36" s="181" t="s">
        <v>195</v>
      </c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16">
        <f>BP36+EE36</f>
        <v>171400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82">
        <v>14900</v>
      </c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16">
        <v>0</v>
      </c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>
        <v>0</v>
      </c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>
        <v>0</v>
      </c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77">
        <v>156500</v>
      </c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16">
        <v>0</v>
      </c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</row>
    <row r="37" spans="1:166" s="36" customFormat="1" ht="12.75" customHeight="1">
      <c r="A37" s="117" t="s">
        <v>196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8"/>
      <c r="AB37" s="125"/>
      <c r="AC37" s="126"/>
      <c r="AD37" s="126"/>
      <c r="AE37" s="126"/>
      <c r="AF37" s="126"/>
      <c r="AG37" s="126"/>
      <c r="AH37" s="126"/>
      <c r="AI37" s="126"/>
      <c r="AJ37" s="127"/>
      <c r="AK37" s="181" t="s">
        <v>197</v>
      </c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16">
        <f>BP37+EE37</f>
        <v>0</v>
      </c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82">
        <v>0</v>
      </c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16">
        <v>0</v>
      </c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>
        <v>0</v>
      </c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>
        <v>0</v>
      </c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77">
        <v>0</v>
      </c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16">
        <v>0</v>
      </c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</row>
    <row r="38" spans="1:166" s="36" customFormat="1" ht="37.5" customHeight="1">
      <c r="A38" s="184" t="s">
        <v>198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5"/>
      <c r="AB38" s="119" t="s">
        <v>53</v>
      </c>
      <c r="AC38" s="120"/>
      <c r="AD38" s="120"/>
      <c r="AE38" s="120"/>
      <c r="AF38" s="120"/>
      <c r="AG38" s="120"/>
      <c r="AH38" s="120"/>
      <c r="AI38" s="120"/>
      <c r="AJ38" s="121"/>
      <c r="AK38" s="181" t="s">
        <v>197</v>
      </c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16">
        <f>BP38+EE38</f>
        <v>0</v>
      </c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82">
        <v>0</v>
      </c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16">
        <v>0</v>
      </c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>
        <v>0</v>
      </c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>
        <v>0</v>
      </c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77">
        <v>0</v>
      </c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16">
        <v>0</v>
      </c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</row>
    <row r="39" spans="1:166" s="36" customFormat="1" ht="37.5" customHeight="1">
      <c r="A39" s="117" t="s">
        <v>199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8"/>
      <c r="AB39" s="119" t="s">
        <v>54</v>
      </c>
      <c r="AC39" s="120"/>
      <c r="AD39" s="120"/>
      <c r="AE39" s="120"/>
      <c r="AF39" s="120"/>
      <c r="AG39" s="120"/>
      <c r="AH39" s="120"/>
      <c r="AI39" s="120"/>
      <c r="AJ39" s="121"/>
      <c r="AK39" s="218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20"/>
      <c r="AZ39" s="224">
        <f>BP39+EE39</f>
        <v>0</v>
      </c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6"/>
      <c r="BP39" s="230">
        <v>0</v>
      </c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2"/>
      <c r="CF39" s="224">
        <v>0</v>
      </c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6"/>
      <c r="CY39" s="224">
        <v>0</v>
      </c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6"/>
      <c r="DO39" s="224">
        <v>0</v>
      </c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6"/>
      <c r="EE39" s="236">
        <v>0</v>
      </c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8"/>
      <c r="EU39" s="224">
        <v>0</v>
      </c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6"/>
    </row>
    <row r="40" spans="1:166" s="36" customFormat="1" ht="12.75" customHeight="1">
      <c r="A40" s="117" t="s">
        <v>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8"/>
      <c r="AB40" s="122"/>
      <c r="AC40" s="123"/>
      <c r="AD40" s="123"/>
      <c r="AE40" s="123"/>
      <c r="AF40" s="123"/>
      <c r="AG40" s="123"/>
      <c r="AH40" s="123"/>
      <c r="AI40" s="123"/>
      <c r="AJ40" s="124"/>
      <c r="AK40" s="221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3"/>
      <c r="AZ40" s="227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9"/>
      <c r="BP40" s="233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5"/>
      <c r="CF40" s="227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9"/>
      <c r="CY40" s="227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9"/>
      <c r="DO40" s="227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9"/>
      <c r="EE40" s="239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1"/>
      <c r="EU40" s="227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9"/>
    </row>
    <row r="41" spans="1:166" s="36" customFormat="1" ht="12.7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7"/>
      <c r="AB41" s="125"/>
      <c r="AC41" s="126"/>
      <c r="AD41" s="126"/>
      <c r="AE41" s="126"/>
      <c r="AF41" s="126"/>
      <c r="AG41" s="126"/>
      <c r="AH41" s="126"/>
      <c r="AI41" s="126"/>
      <c r="AJ41" s="127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16">
        <f>BP41+EE41</f>
        <v>0</v>
      </c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82">
        <v>0</v>
      </c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16">
        <v>0</v>
      </c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>
        <v>0</v>
      </c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>
        <v>0</v>
      </c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77">
        <v>0</v>
      </c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16">
        <v>0</v>
      </c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</row>
    <row r="42" spans="1:166" s="5" customFormat="1" ht="37.5" customHeight="1">
      <c r="A42" s="169" t="s">
        <v>200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70"/>
      <c r="AB42" s="119" t="s">
        <v>55</v>
      </c>
      <c r="AC42" s="120"/>
      <c r="AD42" s="120"/>
      <c r="AE42" s="120"/>
      <c r="AF42" s="120"/>
      <c r="AG42" s="120"/>
      <c r="AH42" s="120"/>
      <c r="AI42" s="120"/>
      <c r="AJ42" s="121"/>
      <c r="AK42" s="192" t="s">
        <v>53</v>
      </c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4"/>
      <c r="AZ42" s="198">
        <f>BP42+CF42+EE42</f>
        <v>18869540</v>
      </c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200"/>
      <c r="BP42" s="204">
        <f>BP45+BP46+BP47+BP48+BP50+BP51+BP52+BP53+BP54+BP56+BP49</f>
        <v>7715200</v>
      </c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6"/>
      <c r="CF42" s="198">
        <f>SUM(CF44:CX56)</f>
        <v>5275100</v>
      </c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200"/>
      <c r="CY42" s="198">
        <v>0</v>
      </c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200"/>
      <c r="DO42" s="198">
        <v>0</v>
      </c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200"/>
      <c r="EE42" s="210">
        <f>EE44+EE45+EE46+EE47+EE48+EE49+EE50+EE51+EE52+EE53+EE54+EE55+EE56</f>
        <v>5879240</v>
      </c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2"/>
      <c r="EU42" s="198">
        <v>0</v>
      </c>
      <c r="EV42" s="199"/>
      <c r="EW42" s="199"/>
      <c r="EX42" s="199"/>
      <c r="EY42" s="199"/>
      <c r="EZ42" s="199"/>
      <c r="FA42" s="199"/>
      <c r="FB42" s="199"/>
      <c r="FC42" s="199"/>
      <c r="FD42" s="199"/>
      <c r="FE42" s="199"/>
      <c r="FF42" s="199"/>
      <c r="FG42" s="199"/>
      <c r="FH42" s="199"/>
      <c r="FI42" s="199"/>
      <c r="FJ42" s="200"/>
    </row>
    <row r="43" spans="1:166" s="5" customFormat="1" ht="12.75" customHeight="1">
      <c r="A43" s="117" t="s">
        <v>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8"/>
      <c r="AB43" s="122"/>
      <c r="AC43" s="123"/>
      <c r="AD43" s="123"/>
      <c r="AE43" s="123"/>
      <c r="AF43" s="123"/>
      <c r="AG43" s="123"/>
      <c r="AH43" s="123"/>
      <c r="AI43" s="123"/>
      <c r="AJ43" s="124"/>
      <c r="AK43" s="195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7"/>
      <c r="AZ43" s="201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3"/>
      <c r="BP43" s="207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9"/>
      <c r="CF43" s="201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3"/>
      <c r="CY43" s="201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3"/>
      <c r="DO43" s="201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3"/>
      <c r="EE43" s="213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5"/>
      <c r="EU43" s="201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3"/>
    </row>
    <row r="44" spans="1:166" s="5" customFormat="1" ht="37.5" customHeight="1">
      <c r="A44" s="117" t="s">
        <v>201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22"/>
      <c r="AC44" s="123"/>
      <c r="AD44" s="123"/>
      <c r="AE44" s="123"/>
      <c r="AF44" s="123"/>
      <c r="AG44" s="123"/>
      <c r="AH44" s="123"/>
      <c r="AI44" s="123"/>
      <c r="AJ44" s="124"/>
      <c r="AK44" s="181" t="s">
        <v>202</v>
      </c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16">
        <f>BP44+EE44</f>
        <v>0</v>
      </c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82">
        <v>0</v>
      </c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16">
        <v>0</v>
      </c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>
        <v>0</v>
      </c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>
        <v>0</v>
      </c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77">
        <v>0</v>
      </c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16">
        <v>0</v>
      </c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</row>
    <row r="45" spans="1:166" s="5" customFormat="1" ht="12.75" customHeight="1">
      <c r="A45" s="117" t="s">
        <v>203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8"/>
      <c r="AB45" s="122"/>
      <c r="AC45" s="123"/>
      <c r="AD45" s="123"/>
      <c r="AE45" s="123"/>
      <c r="AF45" s="123"/>
      <c r="AG45" s="123"/>
      <c r="AH45" s="123"/>
      <c r="AI45" s="123"/>
      <c r="AJ45" s="124"/>
      <c r="AK45" s="181" t="s">
        <v>204</v>
      </c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16">
        <f>BP45+CF45+CY45+DO45+EE45</f>
        <v>120000</v>
      </c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82">
        <v>0</v>
      </c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16">
        <v>0</v>
      </c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>
        <v>0</v>
      </c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>
        <v>0</v>
      </c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77">
        <v>120000</v>
      </c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16">
        <v>0</v>
      </c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</row>
    <row r="46" spans="1:166" s="5" customFormat="1" ht="12.75" customHeight="1">
      <c r="A46" s="117" t="s">
        <v>205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8"/>
      <c r="AB46" s="122"/>
      <c r="AC46" s="123"/>
      <c r="AD46" s="123"/>
      <c r="AE46" s="123"/>
      <c r="AF46" s="123"/>
      <c r="AG46" s="123"/>
      <c r="AH46" s="123"/>
      <c r="AI46" s="123"/>
      <c r="AJ46" s="124"/>
      <c r="AK46" s="181" t="s">
        <v>204</v>
      </c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16">
        <f aca="true" t="shared" si="0" ref="AZ46:AZ56">BP46+CF46+CY46+DO46+EE46</f>
        <v>0</v>
      </c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82">
        <v>0</v>
      </c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16">
        <v>0</v>
      </c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>
        <v>0</v>
      </c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>
        <v>0</v>
      </c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77">
        <v>0</v>
      </c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16">
        <v>0</v>
      </c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</row>
    <row r="47" spans="1:166" s="5" customFormat="1" ht="12.75" customHeight="1">
      <c r="A47" s="117" t="s">
        <v>206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8"/>
      <c r="AB47" s="122"/>
      <c r="AC47" s="123"/>
      <c r="AD47" s="123"/>
      <c r="AE47" s="123"/>
      <c r="AF47" s="123"/>
      <c r="AG47" s="123"/>
      <c r="AH47" s="123"/>
      <c r="AI47" s="123"/>
      <c r="AJ47" s="124"/>
      <c r="AK47" s="181" t="s">
        <v>204</v>
      </c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16">
        <f>BP47+CF47+CY47+DO47+EE47</f>
        <v>7305370</v>
      </c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82">
        <v>5514200</v>
      </c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16">
        <v>0</v>
      </c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>
        <v>0</v>
      </c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>
        <v>0</v>
      </c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77">
        <v>1791170</v>
      </c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16">
        <v>0</v>
      </c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</row>
    <row r="48" spans="1:166" s="5" customFormat="1" ht="25.5" customHeight="1">
      <c r="A48" s="117" t="s">
        <v>207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8"/>
      <c r="AB48" s="122"/>
      <c r="AC48" s="123"/>
      <c r="AD48" s="123"/>
      <c r="AE48" s="123"/>
      <c r="AF48" s="123"/>
      <c r="AG48" s="123"/>
      <c r="AH48" s="123"/>
      <c r="AI48" s="123"/>
      <c r="AJ48" s="124"/>
      <c r="AK48" s="181" t="s">
        <v>204</v>
      </c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16">
        <f t="shared" si="0"/>
        <v>0</v>
      </c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82">
        <v>0</v>
      </c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16">
        <v>0</v>
      </c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>
        <v>0</v>
      </c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>
        <v>0</v>
      </c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77">
        <v>0</v>
      </c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16">
        <v>0</v>
      </c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</row>
    <row r="49" spans="1:166" s="5" customFormat="1" ht="26.25" customHeight="1">
      <c r="A49" s="117" t="s">
        <v>208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8"/>
      <c r="AB49" s="122"/>
      <c r="AC49" s="123"/>
      <c r="AD49" s="123"/>
      <c r="AE49" s="123"/>
      <c r="AF49" s="123"/>
      <c r="AG49" s="123"/>
      <c r="AH49" s="123"/>
      <c r="AI49" s="123"/>
      <c r="AJ49" s="124"/>
      <c r="AK49" s="181" t="s">
        <v>204</v>
      </c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16">
        <f>BP49+CF49+CY49+DO49+EE49</f>
        <v>6629170</v>
      </c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82">
        <v>0</v>
      </c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16">
        <v>5140100</v>
      </c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>
        <v>0</v>
      </c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>
        <v>0</v>
      </c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77">
        <v>1489070</v>
      </c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16">
        <v>0</v>
      </c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</row>
    <row r="50" spans="1:166" s="5" customFormat="1" ht="12.75" customHeight="1">
      <c r="A50" s="117" t="s">
        <v>209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8"/>
      <c r="AB50" s="122"/>
      <c r="AC50" s="123"/>
      <c r="AD50" s="123"/>
      <c r="AE50" s="123"/>
      <c r="AF50" s="123"/>
      <c r="AG50" s="123"/>
      <c r="AH50" s="123"/>
      <c r="AI50" s="123"/>
      <c r="AJ50" s="124"/>
      <c r="AK50" s="181" t="s">
        <v>204</v>
      </c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16">
        <f>BP50+CF50+CY50+DO50+EE50</f>
        <v>1564000</v>
      </c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82">
        <v>0</v>
      </c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16">
        <v>135000</v>
      </c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>
        <v>0</v>
      </c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>
        <v>0</v>
      </c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77">
        <v>1429000</v>
      </c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16">
        <v>0</v>
      </c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</row>
    <row r="51" spans="1:166" s="5" customFormat="1" ht="12.75" customHeight="1">
      <c r="A51" s="117" t="s">
        <v>210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8"/>
      <c r="AB51" s="122"/>
      <c r="AC51" s="123"/>
      <c r="AD51" s="123"/>
      <c r="AE51" s="123"/>
      <c r="AF51" s="123"/>
      <c r="AG51" s="123"/>
      <c r="AH51" s="123"/>
      <c r="AI51" s="123"/>
      <c r="AJ51" s="124"/>
      <c r="AK51" s="181" t="s">
        <v>204</v>
      </c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16">
        <f t="shared" si="0"/>
        <v>0</v>
      </c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82">
        <v>0</v>
      </c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16">
        <v>0</v>
      </c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>
        <v>0</v>
      </c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>
        <v>0</v>
      </c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77">
        <v>0</v>
      </c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16">
        <v>0</v>
      </c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</row>
    <row r="52" spans="1:166" s="5" customFormat="1" ht="12.75" customHeight="1">
      <c r="A52" s="184" t="s">
        <v>211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5"/>
      <c r="AB52" s="122"/>
      <c r="AC52" s="123"/>
      <c r="AD52" s="123"/>
      <c r="AE52" s="123"/>
      <c r="AF52" s="123"/>
      <c r="AG52" s="123"/>
      <c r="AH52" s="123"/>
      <c r="AI52" s="123"/>
      <c r="AJ52" s="124"/>
      <c r="AK52" s="181" t="s">
        <v>212</v>
      </c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16">
        <f t="shared" si="0"/>
        <v>0</v>
      </c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82">
        <v>0</v>
      </c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16">
        <v>0</v>
      </c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>
        <v>0</v>
      </c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>
        <v>0</v>
      </c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77">
        <v>0</v>
      </c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16">
        <v>0</v>
      </c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</row>
    <row r="53" spans="1:166" s="5" customFormat="1" ht="12.75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7"/>
      <c r="AB53" s="125"/>
      <c r="AC53" s="126"/>
      <c r="AD53" s="126"/>
      <c r="AE53" s="126"/>
      <c r="AF53" s="126"/>
      <c r="AG53" s="126"/>
      <c r="AH53" s="126"/>
      <c r="AI53" s="126"/>
      <c r="AJ53" s="127"/>
      <c r="AK53" s="149" t="s">
        <v>204</v>
      </c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1"/>
      <c r="AZ53" s="152">
        <f>BP53+CF53+CY53+DO53+EE53</f>
        <v>2099100</v>
      </c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4"/>
      <c r="BP53" s="155">
        <v>1999100</v>
      </c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7"/>
      <c r="CF53" s="152">
        <v>0</v>
      </c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4"/>
      <c r="CY53" s="152">
        <v>0</v>
      </c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4"/>
      <c r="DO53" s="152">
        <v>0</v>
      </c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4"/>
      <c r="EE53" s="242">
        <v>100000</v>
      </c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4"/>
      <c r="EU53" s="152">
        <v>0</v>
      </c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4"/>
    </row>
    <row r="54" spans="1:166" s="5" customFormat="1" ht="25.5" customHeight="1">
      <c r="A54" s="117" t="s">
        <v>213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8"/>
      <c r="AB54" s="119"/>
      <c r="AC54" s="120"/>
      <c r="AD54" s="120"/>
      <c r="AE54" s="120"/>
      <c r="AF54" s="120"/>
      <c r="AG54" s="120"/>
      <c r="AH54" s="120"/>
      <c r="AI54" s="120"/>
      <c r="AJ54" s="121"/>
      <c r="AK54" s="181" t="s">
        <v>204</v>
      </c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16">
        <f t="shared" si="0"/>
        <v>0</v>
      </c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82">
        <v>0</v>
      </c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16">
        <v>0</v>
      </c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>
        <v>0</v>
      </c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>
        <v>0</v>
      </c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77">
        <v>0</v>
      </c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16">
        <v>0</v>
      </c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</row>
    <row r="55" spans="1:166" s="5" customFormat="1" ht="12.75" customHeight="1">
      <c r="A55" s="184" t="s">
        <v>214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5"/>
      <c r="AB55" s="122"/>
      <c r="AC55" s="123"/>
      <c r="AD55" s="123"/>
      <c r="AE55" s="123"/>
      <c r="AF55" s="123"/>
      <c r="AG55" s="123"/>
      <c r="AH55" s="123"/>
      <c r="AI55" s="123"/>
      <c r="AJ55" s="124"/>
      <c r="AK55" s="181" t="s">
        <v>212</v>
      </c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16">
        <f t="shared" si="0"/>
        <v>0</v>
      </c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82">
        <v>0</v>
      </c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16">
        <v>0</v>
      </c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>
        <v>0</v>
      </c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>
        <v>0</v>
      </c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77">
        <v>0</v>
      </c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16">
        <v>0</v>
      </c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</row>
    <row r="56" spans="1:166" s="5" customFormat="1" ht="12.75" customHeight="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7"/>
      <c r="AB56" s="125"/>
      <c r="AC56" s="126"/>
      <c r="AD56" s="126"/>
      <c r="AE56" s="126"/>
      <c r="AF56" s="126"/>
      <c r="AG56" s="126"/>
      <c r="AH56" s="126"/>
      <c r="AI56" s="126"/>
      <c r="AJ56" s="127"/>
      <c r="AK56" s="181" t="s">
        <v>204</v>
      </c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16">
        <f t="shared" si="0"/>
        <v>1151900</v>
      </c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82">
        <v>201900</v>
      </c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16">
        <v>0</v>
      </c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>
        <v>0</v>
      </c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>
        <v>0</v>
      </c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77">
        <v>950000</v>
      </c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16">
        <v>0</v>
      </c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</row>
    <row r="57" spans="1:166" s="36" customFormat="1" ht="25.5" customHeight="1">
      <c r="A57" s="169" t="s">
        <v>215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71" t="s">
        <v>56</v>
      </c>
      <c r="AC57" s="172"/>
      <c r="AD57" s="172"/>
      <c r="AE57" s="172"/>
      <c r="AF57" s="172"/>
      <c r="AG57" s="172"/>
      <c r="AH57" s="172"/>
      <c r="AI57" s="172"/>
      <c r="AJ57" s="173"/>
      <c r="AK57" s="186" t="s">
        <v>174</v>
      </c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15">
        <f>BP57+EE57+CF57+CY57+DO57+EU57</f>
        <v>45075700</v>
      </c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75">
        <f>BP59+BP60</f>
        <v>26292100</v>
      </c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15">
        <f>CF59+CF60</f>
        <v>5495600</v>
      </c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>
        <v>0</v>
      </c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>
        <v>0</v>
      </c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76">
        <f>EE58+EE59</f>
        <v>13288000</v>
      </c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15">
        <v>0</v>
      </c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</row>
    <row r="58" spans="1:166" s="36" customFormat="1" ht="12.75" customHeight="1">
      <c r="A58" s="117" t="s">
        <v>1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178"/>
      <c r="AC58" s="179"/>
      <c r="AD58" s="179"/>
      <c r="AE58" s="179"/>
      <c r="AF58" s="179"/>
      <c r="AG58" s="179"/>
      <c r="AH58" s="179"/>
      <c r="AI58" s="179"/>
      <c r="AJ58" s="180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16">
        <f aca="true" t="shared" si="1" ref="AZ58:AZ66">BP58+EE58</f>
        <v>0</v>
      </c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82">
        <v>0</v>
      </c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16">
        <v>0</v>
      </c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>
        <v>0</v>
      </c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>
        <v>0</v>
      </c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77">
        <v>0</v>
      </c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16">
        <v>0</v>
      </c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</row>
    <row r="59" spans="1:166" s="36" customFormat="1" ht="25.5" customHeight="1">
      <c r="A59" s="117" t="s">
        <v>58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78" t="s">
        <v>57</v>
      </c>
      <c r="AC59" s="179"/>
      <c r="AD59" s="179"/>
      <c r="AE59" s="179"/>
      <c r="AF59" s="179"/>
      <c r="AG59" s="179"/>
      <c r="AH59" s="179"/>
      <c r="AI59" s="179"/>
      <c r="AJ59" s="180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16">
        <f>BP59+CF59+EE59</f>
        <v>45075700</v>
      </c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82">
        <f>BP11</f>
        <v>26292100</v>
      </c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16">
        <f>CF11</f>
        <v>5495600</v>
      </c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>
        <v>0</v>
      </c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>
        <v>0</v>
      </c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77">
        <f>EE11</f>
        <v>13288000</v>
      </c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16">
        <v>0</v>
      </c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</row>
    <row r="60" spans="1:166" s="36" customFormat="1" ht="12.75" customHeight="1">
      <c r="A60" s="117" t="s">
        <v>59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178" t="s">
        <v>60</v>
      </c>
      <c r="AC60" s="179"/>
      <c r="AD60" s="179"/>
      <c r="AE60" s="179"/>
      <c r="AF60" s="179"/>
      <c r="AG60" s="179"/>
      <c r="AH60" s="179"/>
      <c r="AI60" s="179"/>
      <c r="AJ60" s="180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16">
        <f t="shared" si="1"/>
        <v>0</v>
      </c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82">
        <v>0</v>
      </c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16">
        <v>0</v>
      </c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>
        <v>0</v>
      </c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>
        <v>0</v>
      </c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77">
        <v>0</v>
      </c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16">
        <v>0</v>
      </c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</row>
    <row r="61" spans="1:166" s="36" customFormat="1" ht="25.5" customHeight="1">
      <c r="A61" s="117" t="s">
        <v>216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78" t="s">
        <v>61</v>
      </c>
      <c r="AC61" s="179"/>
      <c r="AD61" s="179"/>
      <c r="AE61" s="179"/>
      <c r="AF61" s="179"/>
      <c r="AG61" s="179"/>
      <c r="AH61" s="179"/>
      <c r="AI61" s="179"/>
      <c r="AJ61" s="180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16">
        <f>BP61+CF61+EE61</f>
        <v>45075700</v>
      </c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82">
        <f>BP63+BP64</f>
        <v>26292100</v>
      </c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16">
        <f>CF63+CF64</f>
        <v>5495600</v>
      </c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>
        <v>0</v>
      </c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>
        <v>0</v>
      </c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77">
        <f>EE63+EE64</f>
        <v>13288000</v>
      </c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16">
        <v>0</v>
      </c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</row>
    <row r="62" spans="1:166" s="36" customFormat="1" ht="12.75" customHeight="1">
      <c r="A62" s="117" t="s">
        <v>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8"/>
      <c r="AB62" s="178"/>
      <c r="AC62" s="179"/>
      <c r="AD62" s="179"/>
      <c r="AE62" s="179"/>
      <c r="AF62" s="179"/>
      <c r="AG62" s="179"/>
      <c r="AH62" s="179"/>
      <c r="AI62" s="179"/>
      <c r="AJ62" s="180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16">
        <f t="shared" si="1"/>
        <v>0</v>
      </c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82">
        <v>0</v>
      </c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16">
        <v>0</v>
      </c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>
        <v>0</v>
      </c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>
        <v>0</v>
      </c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77">
        <v>0</v>
      </c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16">
        <v>0</v>
      </c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</row>
    <row r="63" spans="1:166" s="36" customFormat="1" ht="12.75" customHeight="1">
      <c r="A63" s="117" t="s">
        <v>62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  <c r="AB63" s="178" t="s">
        <v>63</v>
      </c>
      <c r="AC63" s="179"/>
      <c r="AD63" s="179"/>
      <c r="AE63" s="179"/>
      <c r="AF63" s="179"/>
      <c r="AG63" s="179"/>
      <c r="AH63" s="179"/>
      <c r="AI63" s="179"/>
      <c r="AJ63" s="180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16">
        <f>BP63+CF63+EE63</f>
        <v>45075700</v>
      </c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82">
        <f>BP23</f>
        <v>26292100</v>
      </c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16">
        <f>CF23</f>
        <v>5495600</v>
      </c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>
        <v>0</v>
      </c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>
        <v>0</v>
      </c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77">
        <f>EE23</f>
        <v>13288000</v>
      </c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16">
        <v>0</v>
      </c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</row>
    <row r="64" spans="1:166" s="36" customFormat="1" ht="12.75" customHeight="1">
      <c r="A64" s="117" t="s">
        <v>65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8"/>
      <c r="AB64" s="178" t="s">
        <v>64</v>
      </c>
      <c r="AC64" s="179"/>
      <c r="AD64" s="179"/>
      <c r="AE64" s="179"/>
      <c r="AF64" s="179"/>
      <c r="AG64" s="179"/>
      <c r="AH64" s="179"/>
      <c r="AI64" s="179"/>
      <c r="AJ64" s="180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16">
        <f t="shared" si="1"/>
        <v>0</v>
      </c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82">
        <v>0</v>
      </c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16">
        <v>0</v>
      </c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>
        <v>0</v>
      </c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>
        <v>0</v>
      </c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77">
        <v>0</v>
      </c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16">
        <v>0</v>
      </c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</row>
    <row r="65" spans="1:166" s="36" customFormat="1" ht="25.5" customHeight="1">
      <c r="A65" s="169" t="s">
        <v>68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70"/>
      <c r="AB65" s="178" t="s">
        <v>66</v>
      </c>
      <c r="AC65" s="179"/>
      <c r="AD65" s="179"/>
      <c r="AE65" s="179"/>
      <c r="AF65" s="179"/>
      <c r="AG65" s="179"/>
      <c r="AH65" s="179"/>
      <c r="AI65" s="179"/>
      <c r="AJ65" s="180"/>
      <c r="AK65" s="181" t="s">
        <v>174</v>
      </c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16">
        <f>BP65+EE65+CF65</f>
        <v>660347.0299999999</v>
      </c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82">
        <v>0</v>
      </c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16">
        <v>587488.08</v>
      </c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>
        <v>0</v>
      </c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>
        <v>0</v>
      </c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77">
        <v>72858.95</v>
      </c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16">
        <v>0</v>
      </c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</row>
    <row r="66" spans="1:166" s="36" customFormat="1" ht="25.5" customHeight="1">
      <c r="A66" s="169" t="s">
        <v>69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70"/>
      <c r="AB66" s="178" t="s">
        <v>67</v>
      </c>
      <c r="AC66" s="179"/>
      <c r="AD66" s="179"/>
      <c r="AE66" s="179"/>
      <c r="AF66" s="179"/>
      <c r="AG66" s="179"/>
      <c r="AH66" s="179"/>
      <c r="AI66" s="179"/>
      <c r="AJ66" s="180"/>
      <c r="AK66" s="181" t="s">
        <v>174</v>
      </c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16">
        <f t="shared" si="1"/>
        <v>0</v>
      </c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82">
        <f>BP11+BP65-BP23</f>
        <v>0</v>
      </c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16">
        <v>0</v>
      </c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>
        <v>0</v>
      </c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>
        <v>0</v>
      </c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77">
        <v>0</v>
      </c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16">
        <v>0</v>
      </c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</row>
  </sheetData>
  <sheetProtection/>
  <mergeCells count="532">
    <mergeCell ref="EU66:FJ66"/>
    <mergeCell ref="EU1:FG1"/>
    <mergeCell ref="EU65:FJ65"/>
    <mergeCell ref="A66:AA66"/>
    <mergeCell ref="AB66:AJ66"/>
    <mergeCell ref="AK66:AY66"/>
    <mergeCell ref="AZ66:BO66"/>
    <mergeCell ref="BP66:CE66"/>
    <mergeCell ref="CF66:CX66"/>
    <mergeCell ref="CY66:DN66"/>
    <mergeCell ref="DO66:ED66"/>
    <mergeCell ref="EE66:ET66"/>
    <mergeCell ref="EU64:FJ64"/>
    <mergeCell ref="A65:AA65"/>
    <mergeCell ref="AB65:AJ65"/>
    <mergeCell ref="AK65:AY65"/>
    <mergeCell ref="AZ65:BO65"/>
    <mergeCell ref="BP65:CE65"/>
    <mergeCell ref="CF65:CX65"/>
    <mergeCell ref="CY65:DN65"/>
    <mergeCell ref="DO65:ED65"/>
    <mergeCell ref="EE65:ET65"/>
    <mergeCell ref="EU63:FJ63"/>
    <mergeCell ref="A64:AA64"/>
    <mergeCell ref="AB64:AJ64"/>
    <mergeCell ref="AK64:AY64"/>
    <mergeCell ref="AZ64:BO64"/>
    <mergeCell ref="BP64:CE64"/>
    <mergeCell ref="CF64:CX64"/>
    <mergeCell ref="CY64:DN64"/>
    <mergeCell ref="DO64:ED64"/>
    <mergeCell ref="EE64:ET64"/>
    <mergeCell ref="EU62:FJ62"/>
    <mergeCell ref="A63:AA63"/>
    <mergeCell ref="AB63:AJ63"/>
    <mergeCell ref="AK63:AY63"/>
    <mergeCell ref="AZ63:BO63"/>
    <mergeCell ref="BP63:CE63"/>
    <mergeCell ref="CF63:CX63"/>
    <mergeCell ref="CY63:DN63"/>
    <mergeCell ref="DO63:ED63"/>
    <mergeCell ref="EE63:ET63"/>
    <mergeCell ref="EU61:FJ61"/>
    <mergeCell ref="A62:AA62"/>
    <mergeCell ref="AB62:AJ62"/>
    <mergeCell ref="AK62:AY62"/>
    <mergeCell ref="AZ62:BO62"/>
    <mergeCell ref="BP62:CE62"/>
    <mergeCell ref="CF62:CX62"/>
    <mergeCell ref="CY62:DN62"/>
    <mergeCell ref="DO62:ED62"/>
    <mergeCell ref="EE62:ET62"/>
    <mergeCell ref="EU60:FJ60"/>
    <mergeCell ref="A61:AA61"/>
    <mergeCell ref="AB61:AJ61"/>
    <mergeCell ref="AK61:AY61"/>
    <mergeCell ref="AZ61:BO61"/>
    <mergeCell ref="BP61:CE61"/>
    <mergeCell ref="CF61:CX61"/>
    <mergeCell ref="CY61:DN61"/>
    <mergeCell ref="DO61:ED61"/>
    <mergeCell ref="EE61:ET61"/>
    <mergeCell ref="EU59:FJ59"/>
    <mergeCell ref="A60:AA60"/>
    <mergeCell ref="AB60:AJ60"/>
    <mergeCell ref="AK60:AY60"/>
    <mergeCell ref="AZ60:BO60"/>
    <mergeCell ref="BP60:CE60"/>
    <mergeCell ref="CF60:CX60"/>
    <mergeCell ref="CY60:DN60"/>
    <mergeCell ref="DO60:ED60"/>
    <mergeCell ref="EE60:ET60"/>
    <mergeCell ref="EU58:FJ58"/>
    <mergeCell ref="A59:AA59"/>
    <mergeCell ref="AB59:AJ59"/>
    <mergeCell ref="AK59:AY59"/>
    <mergeCell ref="AZ59:BO59"/>
    <mergeCell ref="BP59:CE59"/>
    <mergeCell ref="CF59:CX59"/>
    <mergeCell ref="CY59:DN59"/>
    <mergeCell ref="DO59:ED59"/>
    <mergeCell ref="EE59:ET59"/>
    <mergeCell ref="EU57:FJ57"/>
    <mergeCell ref="A58:AA58"/>
    <mergeCell ref="AB58:AJ58"/>
    <mergeCell ref="AK58:AY58"/>
    <mergeCell ref="AZ58:BO58"/>
    <mergeCell ref="BP58:CE58"/>
    <mergeCell ref="CF58:CX58"/>
    <mergeCell ref="CY58:DN58"/>
    <mergeCell ref="DO58:ED58"/>
    <mergeCell ref="EE58:ET58"/>
    <mergeCell ref="EU56:FJ56"/>
    <mergeCell ref="A57:AA57"/>
    <mergeCell ref="AB57:AJ57"/>
    <mergeCell ref="AK57:AY57"/>
    <mergeCell ref="AZ57:BO57"/>
    <mergeCell ref="BP57:CE57"/>
    <mergeCell ref="CF57:CX57"/>
    <mergeCell ref="CY57:DN57"/>
    <mergeCell ref="DO57:ED57"/>
    <mergeCell ref="EE57:ET57"/>
    <mergeCell ref="DO55:ED55"/>
    <mergeCell ref="EE55:ET55"/>
    <mergeCell ref="EU55:FJ55"/>
    <mergeCell ref="AK56:AY56"/>
    <mergeCell ref="AZ56:BO56"/>
    <mergeCell ref="BP56:CE56"/>
    <mergeCell ref="CF56:CX56"/>
    <mergeCell ref="CY56:DN56"/>
    <mergeCell ref="DO56:ED56"/>
    <mergeCell ref="EE56:ET56"/>
    <mergeCell ref="CY54:DN54"/>
    <mergeCell ref="DO54:ED54"/>
    <mergeCell ref="EE54:ET54"/>
    <mergeCell ref="EU54:FJ54"/>
    <mergeCell ref="A55:AA56"/>
    <mergeCell ref="AK55:AY55"/>
    <mergeCell ref="AZ55:BO55"/>
    <mergeCell ref="BP55:CE55"/>
    <mergeCell ref="CF55:CX55"/>
    <mergeCell ref="CY55:DN55"/>
    <mergeCell ref="CF53:CX53"/>
    <mergeCell ref="CY53:DN53"/>
    <mergeCell ref="DO53:ED53"/>
    <mergeCell ref="EE53:ET53"/>
    <mergeCell ref="EU53:FJ53"/>
    <mergeCell ref="A54:AA54"/>
    <mergeCell ref="AB54:AJ56"/>
    <mergeCell ref="AK54:AY54"/>
    <mergeCell ref="AZ54:BO54"/>
    <mergeCell ref="BP54:CE54"/>
    <mergeCell ref="EU51:FJ51"/>
    <mergeCell ref="A52:AA53"/>
    <mergeCell ref="AK52:AY52"/>
    <mergeCell ref="AZ52:BO52"/>
    <mergeCell ref="BP52:CE52"/>
    <mergeCell ref="CF52:CX52"/>
    <mergeCell ref="CY52:DN52"/>
    <mergeCell ref="DO52:ED52"/>
    <mergeCell ref="EE52:ET52"/>
    <mergeCell ref="EU52:FJ52"/>
    <mergeCell ref="EE50:ET50"/>
    <mergeCell ref="EU50:FJ50"/>
    <mergeCell ref="A51:AA51"/>
    <mergeCell ref="AK51:AY51"/>
    <mergeCell ref="AZ51:BO51"/>
    <mergeCell ref="BP51:CE51"/>
    <mergeCell ref="CF51:CX51"/>
    <mergeCell ref="CY51:DN51"/>
    <mergeCell ref="DO51:ED51"/>
    <mergeCell ref="EE51:ET51"/>
    <mergeCell ref="DO49:ED49"/>
    <mergeCell ref="EE49:ET49"/>
    <mergeCell ref="EU49:FJ49"/>
    <mergeCell ref="A50:AA50"/>
    <mergeCell ref="AK50:AY50"/>
    <mergeCell ref="AZ50:BO50"/>
    <mergeCell ref="BP50:CE50"/>
    <mergeCell ref="CF50:CX50"/>
    <mergeCell ref="CY50:DN50"/>
    <mergeCell ref="DO50:ED50"/>
    <mergeCell ref="A49:AA49"/>
    <mergeCell ref="AK49:AY49"/>
    <mergeCell ref="AZ49:BO49"/>
    <mergeCell ref="BP49:CE49"/>
    <mergeCell ref="CF49:CX49"/>
    <mergeCell ref="CY49:DN49"/>
    <mergeCell ref="EU47:FJ47"/>
    <mergeCell ref="A48:AA48"/>
    <mergeCell ref="AK48:AY48"/>
    <mergeCell ref="AZ48:BO48"/>
    <mergeCell ref="BP48:CE48"/>
    <mergeCell ref="CF48:CX48"/>
    <mergeCell ref="CY48:DN48"/>
    <mergeCell ref="DO48:ED48"/>
    <mergeCell ref="EE48:ET48"/>
    <mergeCell ref="EU48:FJ48"/>
    <mergeCell ref="EE46:ET46"/>
    <mergeCell ref="EU46:FJ46"/>
    <mergeCell ref="A47:AA47"/>
    <mergeCell ref="AK47:AY47"/>
    <mergeCell ref="AZ47:BO47"/>
    <mergeCell ref="BP47:CE47"/>
    <mergeCell ref="CF47:CX47"/>
    <mergeCell ref="CY47:DN47"/>
    <mergeCell ref="DO47:ED47"/>
    <mergeCell ref="EE47:ET47"/>
    <mergeCell ref="DO45:ED45"/>
    <mergeCell ref="EE45:ET45"/>
    <mergeCell ref="EU45:FJ45"/>
    <mergeCell ref="A46:AA46"/>
    <mergeCell ref="AK46:AY46"/>
    <mergeCell ref="AZ46:BO46"/>
    <mergeCell ref="BP46:CE46"/>
    <mergeCell ref="CF46:CX46"/>
    <mergeCell ref="CY46:DN46"/>
    <mergeCell ref="DO46:ED46"/>
    <mergeCell ref="CY44:DN44"/>
    <mergeCell ref="DO44:ED44"/>
    <mergeCell ref="EE44:ET44"/>
    <mergeCell ref="EU44:FJ44"/>
    <mergeCell ref="A45:AA45"/>
    <mergeCell ref="AK45:AY45"/>
    <mergeCell ref="AZ45:BO45"/>
    <mergeCell ref="BP45:CE45"/>
    <mergeCell ref="CF45:CX45"/>
    <mergeCell ref="CY45:DN45"/>
    <mergeCell ref="CY42:DN43"/>
    <mergeCell ref="DO42:ED43"/>
    <mergeCell ref="EE42:ET43"/>
    <mergeCell ref="EU42:FJ43"/>
    <mergeCell ref="A43:AA43"/>
    <mergeCell ref="A44:AA44"/>
    <mergeCell ref="AK44:AY44"/>
    <mergeCell ref="AZ44:BO44"/>
    <mergeCell ref="BP44:CE44"/>
    <mergeCell ref="CF44:CX44"/>
    <mergeCell ref="CY41:DN41"/>
    <mergeCell ref="DO41:ED41"/>
    <mergeCell ref="EE41:ET41"/>
    <mergeCell ref="EU41:FJ41"/>
    <mergeCell ref="A42:AA42"/>
    <mergeCell ref="AB42:AJ53"/>
    <mergeCell ref="AK42:AY43"/>
    <mergeCell ref="AZ42:BO43"/>
    <mergeCell ref="BP42:CE43"/>
    <mergeCell ref="CF42:CX43"/>
    <mergeCell ref="CY39:DN40"/>
    <mergeCell ref="DO39:ED40"/>
    <mergeCell ref="EE39:ET40"/>
    <mergeCell ref="EU39:FJ40"/>
    <mergeCell ref="A40:AA40"/>
    <mergeCell ref="A41:AA41"/>
    <mergeCell ref="AK41:AY41"/>
    <mergeCell ref="AZ41:BO41"/>
    <mergeCell ref="BP41:CE41"/>
    <mergeCell ref="CF41:CX41"/>
    <mergeCell ref="CY38:DN38"/>
    <mergeCell ref="DO38:ED38"/>
    <mergeCell ref="EE38:ET38"/>
    <mergeCell ref="EU38:FJ38"/>
    <mergeCell ref="A39:AA39"/>
    <mergeCell ref="AB39:AJ41"/>
    <mergeCell ref="AK39:AY40"/>
    <mergeCell ref="AZ39:BO40"/>
    <mergeCell ref="BP39:CE40"/>
    <mergeCell ref="CF39:CX40"/>
    <mergeCell ref="A38:AA38"/>
    <mergeCell ref="AB38:AJ38"/>
    <mergeCell ref="AK38:AY38"/>
    <mergeCell ref="AZ38:BO38"/>
    <mergeCell ref="BP38:CE38"/>
    <mergeCell ref="CF38:CX38"/>
    <mergeCell ref="EU36:FJ36"/>
    <mergeCell ref="A37:AA37"/>
    <mergeCell ref="AK37:AY37"/>
    <mergeCell ref="AZ37:BO37"/>
    <mergeCell ref="BP37:CE37"/>
    <mergeCell ref="CF37:CX37"/>
    <mergeCell ref="CY37:DN37"/>
    <mergeCell ref="DO37:ED37"/>
    <mergeCell ref="EE37:ET37"/>
    <mergeCell ref="EU37:FJ37"/>
    <mergeCell ref="EE35:ET35"/>
    <mergeCell ref="EU35:FJ35"/>
    <mergeCell ref="A36:AA36"/>
    <mergeCell ref="AK36:AY36"/>
    <mergeCell ref="AZ36:BO36"/>
    <mergeCell ref="BP36:CE36"/>
    <mergeCell ref="CF36:CX36"/>
    <mergeCell ref="CY36:DN36"/>
    <mergeCell ref="DO36:ED36"/>
    <mergeCell ref="EE36:ET36"/>
    <mergeCell ref="EE33:ET34"/>
    <mergeCell ref="EU33:FJ34"/>
    <mergeCell ref="A34:AA34"/>
    <mergeCell ref="A35:AA35"/>
    <mergeCell ref="AK35:AY35"/>
    <mergeCell ref="AZ35:BO35"/>
    <mergeCell ref="BP35:CE35"/>
    <mergeCell ref="CF35:CX35"/>
    <mergeCell ref="CY35:DN35"/>
    <mergeCell ref="DO35:ED35"/>
    <mergeCell ref="EE32:ET32"/>
    <mergeCell ref="EU32:FJ32"/>
    <mergeCell ref="A33:AA33"/>
    <mergeCell ref="AB33:AJ37"/>
    <mergeCell ref="AK33:AY34"/>
    <mergeCell ref="AZ33:BO34"/>
    <mergeCell ref="BP33:CE34"/>
    <mergeCell ref="CF33:CX34"/>
    <mergeCell ref="CY33:DN34"/>
    <mergeCell ref="DO33:ED34"/>
    <mergeCell ref="AK32:AY32"/>
    <mergeCell ref="AZ32:BO32"/>
    <mergeCell ref="BP32:CE32"/>
    <mergeCell ref="CF32:CX32"/>
    <mergeCell ref="CY32:DN32"/>
    <mergeCell ref="DO32:ED32"/>
    <mergeCell ref="EU30:FJ30"/>
    <mergeCell ref="A31:AA32"/>
    <mergeCell ref="AK31:AY31"/>
    <mergeCell ref="AZ31:BO31"/>
    <mergeCell ref="BP31:CE31"/>
    <mergeCell ref="CF31:CX31"/>
    <mergeCell ref="CY31:DN31"/>
    <mergeCell ref="DO31:ED31"/>
    <mergeCell ref="EE31:ET31"/>
    <mergeCell ref="EU31:FJ31"/>
    <mergeCell ref="EE29:ET29"/>
    <mergeCell ref="EU29:FJ29"/>
    <mergeCell ref="A30:AA30"/>
    <mergeCell ref="AK30:AY30"/>
    <mergeCell ref="AZ30:BO30"/>
    <mergeCell ref="BP30:CE30"/>
    <mergeCell ref="CF30:CX30"/>
    <mergeCell ref="CY30:DN30"/>
    <mergeCell ref="DO30:ED30"/>
    <mergeCell ref="EE30:ET30"/>
    <mergeCell ref="AK29:AY29"/>
    <mergeCell ref="AZ29:BO29"/>
    <mergeCell ref="BP29:CE29"/>
    <mergeCell ref="CF29:CX29"/>
    <mergeCell ref="CY29:DN29"/>
    <mergeCell ref="DO29:ED29"/>
    <mergeCell ref="EU27:FJ27"/>
    <mergeCell ref="A28:AA28"/>
    <mergeCell ref="AK28:AY28"/>
    <mergeCell ref="AZ28:BO28"/>
    <mergeCell ref="BP28:CE28"/>
    <mergeCell ref="CF28:CX28"/>
    <mergeCell ref="CY28:DN28"/>
    <mergeCell ref="DO28:ED28"/>
    <mergeCell ref="EE28:ET28"/>
    <mergeCell ref="EU28:FJ28"/>
    <mergeCell ref="EE26:ET26"/>
    <mergeCell ref="EU26:FJ26"/>
    <mergeCell ref="A27:AA27"/>
    <mergeCell ref="AK27:AY27"/>
    <mergeCell ref="AZ27:BO27"/>
    <mergeCell ref="BP27:CE27"/>
    <mergeCell ref="CF27:CX27"/>
    <mergeCell ref="CY27:DN27"/>
    <mergeCell ref="DO27:ED27"/>
    <mergeCell ref="EE27:ET27"/>
    <mergeCell ref="EU24:FJ25"/>
    <mergeCell ref="A25:AA25"/>
    <mergeCell ref="AB25:AJ28"/>
    <mergeCell ref="A26:AA26"/>
    <mergeCell ref="AK26:AY26"/>
    <mergeCell ref="AZ26:BO26"/>
    <mergeCell ref="BP26:CE26"/>
    <mergeCell ref="CF26:CX26"/>
    <mergeCell ref="CY26:DN26"/>
    <mergeCell ref="DO26:ED26"/>
    <mergeCell ref="EU23:FJ23"/>
    <mergeCell ref="A24:AA24"/>
    <mergeCell ref="AB24:AJ24"/>
    <mergeCell ref="AK24:AY25"/>
    <mergeCell ref="AZ24:BO25"/>
    <mergeCell ref="BP24:CE25"/>
    <mergeCell ref="CF24:CX25"/>
    <mergeCell ref="CY24:DN25"/>
    <mergeCell ref="DO24:ED25"/>
    <mergeCell ref="EE24:ET25"/>
    <mergeCell ref="EU22:FJ22"/>
    <mergeCell ref="A23:AA23"/>
    <mergeCell ref="AB23:AJ23"/>
    <mergeCell ref="AK23:AY23"/>
    <mergeCell ref="AZ23:BO23"/>
    <mergeCell ref="BP23:CE23"/>
    <mergeCell ref="CF23:CX23"/>
    <mergeCell ref="CY23:DN23"/>
    <mergeCell ref="DO23:ED23"/>
    <mergeCell ref="EE23:ET23"/>
    <mergeCell ref="EU21:FJ21"/>
    <mergeCell ref="A22:AA22"/>
    <mergeCell ref="AB22:AJ22"/>
    <mergeCell ref="AK22:AY22"/>
    <mergeCell ref="AZ22:BO22"/>
    <mergeCell ref="BP22:CE22"/>
    <mergeCell ref="CF22:CX22"/>
    <mergeCell ref="CY22:DN22"/>
    <mergeCell ref="DO22:ED22"/>
    <mergeCell ref="EE22:ET22"/>
    <mergeCell ref="EU20:FJ20"/>
    <mergeCell ref="A21:AA21"/>
    <mergeCell ref="AB21:AJ21"/>
    <mergeCell ref="AK21:AY21"/>
    <mergeCell ref="AZ21:BO21"/>
    <mergeCell ref="BP21:CE21"/>
    <mergeCell ref="CF21:CX21"/>
    <mergeCell ref="CY21:DN21"/>
    <mergeCell ref="DO21:ED21"/>
    <mergeCell ref="EE21:ET21"/>
    <mergeCell ref="EU19:FJ19"/>
    <mergeCell ref="A20:AA20"/>
    <mergeCell ref="AB20:AJ20"/>
    <mergeCell ref="AK20:AY20"/>
    <mergeCell ref="AZ20:BO20"/>
    <mergeCell ref="BP20:CE20"/>
    <mergeCell ref="CF20:CX20"/>
    <mergeCell ref="CY20:DN20"/>
    <mergeCell ref="DO20:ED20"/>
    <mergeCell ref="EE20:ET20"/>
    <mergeCell ref="EU18:FJ18"/>
    <mergeCell ref="A19:AA19"/>
    <mergeCell ref="AB19:AJ19"/>
    <mergeCell ref="AK19:AY19"/>
    <mergeCell ref="AZ19:BO19"/>
    <mergeCell ref="BP19:CE19"/>
    <mergeCell ref="CF19:CX19"/>
    <mergeCell ref="CY19:DN19"/>
    <mergeCell ref="DO19:ED19"/>
    <mergeCell ref="EE19:ET19"/>
    <mergeCell ref="EU17:FJ17"/>
    <mergeCell ref="A18:AA18"/>
    <mergeCell ref="AB18:AJ18"/>
    <mergeCell ref="AK18:AY18"/>
    <mergeCell ref="AZ18:BO18"/>
    <mergeCell ref="BP18:CE18"/>
    <mergeCell ref="CF18:CX18"/>
    <mergeCell ref="CY18:DN18"/>
    <mergeCell ref="DO18:ED18"/>
    <mergeCell ref="EE18:ET18"/>
    <mergeCell ref="A17:AA17"/>
    <mergeCell ref="AB17:AJ17"/>
    <mergeCell ref="AK17:AY17"/>
    <mergeCell ref="AZ17:BO17"/>
    <mergeCell ref="BP17:CE17"/>
    <mergeCell ref="CF17:CX17"/>
    <mergeCell ref="CY17:DN17"/>
    <mergeCell ref="DO17:ED17"/>
    <mergeCell ref="EE17:ET17"/>
    <mergeCell ref="EU16:FJ16"/>
    <mergeCell ref="EU15:FJ15"/>
    <mergeCell ref="A16:AA16"/>
    <mergeCell ref="AB16:AJ16"/>
    <mergeCell ref="AK16:AY16"/>
    <mergeCell ref="AZ16:BO16"/>
    <mergeCell ref="BP16:CE16"/>
    <mergeCell ref="CF16:CX16"/>
    <mergeCell ref="CY16:DN16"/>
    <mergeCell ref="DO16:ED16"/>
    <mergeCell ref="EE16:ET16"/>
    <mergeCell ref="EU14:FJ14"/>
    <mergeCell ref="A15:AA15"/>
    <mergeCell ref="AB15:AJ15"/>
    <mergeCell ref="AK15:AY15"/>
    <mergeCell ref="AZ15:BO15"/>
    <mergeCell ref="BP15:CE15"/>
    <mergeCell ref="CF15:CX15"/>
    <mergeCell ref="CY15:DN15"/>
    <mergeCell ref="DO15:ED15"/>
    <mergeCell ref="EE15:ET15"/>
    <mergeCell ref="EU13:FJ13"/>
    <mergeCell ref="A14:AA14"/>
    <mergeCell ref="AB14:AJ14"/>
    <mergeCell ref="AK14:AY14"/>
    <mergeCell ref="AZ14:BO14"/>
    <mergeCell ref="BP14:CE14"/>
    <mergeCell ref="CF14:CX14"/>
    <mergeCell ref="CY14:DN14"/>
    <mergeCell ref="DO14:ED14"/>
    <mergeCell ref="EE14:ET14"/>
    <mergeCell ref="EU12:FJ12"/>
    <mergeCell ref="A13:AA13"/>
    <mergeCell ref="AB13:AJ13"/>
    <mergeCell ref="AK13:AY13"/>
    <mergeCell ref="AZ13:BO13"/>
    <mergeCell ref="BP13:CE13"/>
    <mergeCell ref="EE13:ET13"/>
    <mergeCell ref="EU11:FJ11"/>
    <mergeCell ref="A12:AA12"/>
    <mergeCell ref="AB12:AJ12"/>
    <mergeCell ref="AK12:AY12"/>
    <mergeCell ref="AZ12:BO12"/>
    <mergeCell ref="BP12:CE12"/>
    <mergeCell ref="DO12:ED12"/>
    <mergeCell ref="EE12:ET12"/>
    <mergeCell ref="CF13:CX13"/>
    <mergeCell ref="EU10:FJ10"/>
    <mergeCell ref="A11:AA11"/>
    <mergeCell ref="AB11:AJ11"/>
    <mergeCell ref="AK11:AY11"/>
    <mergeCell ref="AZ11:BO11"/>
    <mergeCell ref="BP11:CE11"/>
    <mergeCell ref="DO11:ED11"/>
    <mergeCell ref="EE11:ET11"/>
    <mergeCell ref="AK10:AY10"/>
    <mergeCell ref="AZ10:BO10"/>
    <mergeCell ref="BP10:CE10"/>
    <mergeCell ref="EE10:ET10"/>
    <mergeCell ref="AK6:AY9"/>
    <mergeCell ref="AZ6:FJ6"/>
    <mergeCell ref="AZ7:BO9"/>
    <mergeCell ref="EE8:FJ8"/>
    <mergeCell ref="EE9:ET9"/>
    <mergeCell ref="CF10:CX10"/>
    <mergeCell ref="CY10:DN10"/>
    <mergeCell ref="DO10:ED10"/>
    <mergeCell ref="CW4:CZ4"/>
    <mergeCell ref="CF12:CX12"/>
    <mergeCell ref="CY12:DN12"/>
    <mergeCell ref="BP7:FJ7"/>
    <mergeCell ref="A3:FI3"/>
    <mergeCell ref="BJ4:BO4"/>
    <mergeCell ref="BP4:BS4"/>
    <mergeCell ref="BT4:BV4"/>
    <mergeCell ref="BW4:CN4"/>
    <mergeCell ref="EU9:FJ9"/>
    <mergeCell ref="CO4:CR4"/>
    <mergeCell ref="BP8:CE9"/>
    <mergeCell ref="CF8:CX9"/>
    <mergeCell ref="A10:AA10"/>
    <mergeCell ref="AB10:AJ10"/>
    <mergeCell ref="CF54:CX54"/>
    <mergeCell ref="AK53:AY53"/>
    <mergeCell ref="AZ53:BO53"/>
    <mergeCell ref="BP53:CE53"/>
    <mergeCell ref="CS4:CV4"/>
    <mergeCell ref="CF11:CX11"/>
    <mergeCell ref="CY13:DN13"/>
    <mergeCell ref="DO13:ED13"/>
    <mergeCell ref="A29:AA29"/>
    <mergeCell ref="AB29:AJ32"/>
    <mergeCell ref="A6:AA9"/>
    <mergeCell ref="AB6:AJ9"/>
    <mergeCell ref="CY11:DN11"/>
    <mergeCell ref="CY8:DN9"/>
    <mergeCell ref="DO8:ED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29"/>
  <sheetViews>
    <sheetView view="pageBreakPreview" zoomScaleNormal="75" zoomScaleSheetLayoutView="100" workbookViewId="0" topLeftCell="A1">
      <selection activeCell="AR21" sqref="AR21:AY24"/>
    </sheetView>
  </sheetViews>
  <sheetFormatPr defaultColWidth="1.4921875" defaultRowHeight="12.75"/>
  <cols>
    <col min="1" max="16384" width="1.4921875" style="24" customWidth="1"/>
  </cols>
  <sheetData>
    <row r="1" s="30" customFormat="1" ht="12.75">
      <c r="CU1" s="18" t="s">
        <v>120</v>
      </c>
    </row>
    <row r="2" s="30" customFormat="1" ht="12.75"/>
    <row r="3" spans="1:99" ht="15">
      <c r="A3" s="252" t="s">
        <v>121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</row>
    <row r="4" spans="38:63" ht="15">
      <c r="AL4" s="25" t="s">
        <v>94</v>
      </c>
      <c r="AN4" s="253" t="s">
        <v>231</v>
      </c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4">
        <v>20</v>
      </c>
      <c r="BE4" s="254"/>
      <c r="BF4" s="254"/>
      <c r="BG4" s="253" t="s">
        <v>85</v>
      </c>
      <c r="BH4" s="253"/>
      <c r="BI4" s="253"/>
      <c r="BK4" s="24" t="s">
        <v>84</v>
      </c>
    </row>
    <row r="6" spans="1:99" s="30" customFormat="1" ht="12.75">
      <c r="A6" s="255" t="s">
        <v>115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6"/>
      <c r="Q6" s="257" t="s">
        <v>116</v>
      </c>
      <c r="R6" s="255"/>
      <c r="S6" s="255"/>
      <c r="T6" s="255"/>
      <c r="U6" s="256"/>
      <c r="V6" s="258" t="s">
        <v>122</v>
      </c>
      <c r="W6" s="259"/>
      <c r="X6" s="259"/>
      <c r="Y6" s="259"/>
      <c r="Z6" s="259"/>
      <c r="AA6" s="260"/>
      <c r="AB6" s="261" t="s">
        <v>123</v>
      </c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</row>
    <row r="7" spans="1:99" s="30" customFormat="1" ht="12.75">
      <c r="A7" s="246" t="s">
        <v>118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7"/>
      <c r="Q7" s="248" t="s">
        <v>124</v>
      </c>
      <c r="R7" s="246"/>
      <c r="S7" s="246"/>
      <c r="T7" s="246"/>
      <c r="U7" s="247"/>
      <c r="V7" s="249" t="s">
        <v>125</v>
      </c>
      <c r="W7" s="250"/>
      <c r="X7" s="250"/>
      <c r="Y7" s="250"/>
      <c r="Z7" s="250"/>
      <c r="AA7" s="251"/>
      <c r="AB7" s="257" t="s">
        <v>71</v>
      </c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6"/>
      <c r="AZ7" s="261" t="s">
        <v>6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</row>
    <row r="8" spans="1:99" s="30" customFormat="1" ht="12.7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7"/>
      <c r="Q8" s="248"/>
      <c r="R8" s="246"/>
      <c r="S8" s="246"/>
      <c r="T8" s="246"/>
      <c r="U8" s="247"/>
      <c r="V8" s="249" t="s">
        <v>126</v>
      </c>
      <c r="W8" s="250"/>
      <c r="X8" s="250"/>
      <c r="Y8" s="250"/>
      <c r="Z8" s="250"/>
      <c r="AA8" s="251"/>
      <c r="AB8" s="248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7"/>
      <c r="AZ8" s="257" t="s">
        <v>127</v>
      </c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6"/>
      <c r="BX8" s="257" t="s">
        <v>127</v>
      </c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</row>
    <row r="9" spans="1:99" s="30" customFormat="1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246"/>
      <c r="S9" s="246"/>
      <c r="T9" s="246"/>
      <c r="U9" s="247"/>
      <c r="V9" s="249"/>
      <c r="W9" s="250"/>
      <c r="X9" s="250"/>
      <c r="Y9" s="250"/>
      <c r="Z9" s="250"/>
      <c r="AA9" s="251"/>
      <c r="AB9" s="248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7"/>
      <c r="AZ9" s="248" t="s">
        <v>128</v>
      </c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7"/>
      <c r="BX9" s="248" t="s">
        <v>129</v>
      </c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</row>
    <row r="10" spans="1:99" s="30" customFormat="1" ht="12.75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248"/>
      <c r="R10" s="246"/>
      <c r="S10" s="246"/>
      <c r="T10" s="246"/>
      <c r="U10" s="247"/>
      <c r="V10" s="249"/>
      <c r="W10" s="250"/>
      <c r="X10" s="250"/>
      <c r="Y10" s="250"/>
      <c r="Z10" s="250"/>
      <c r="AA10" s="251"/>
      <c r="AB10" s="248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7"/>
      <c r="AZ10" s="248" t="s">
        <v>130</v>
      </c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7"/>
      <c r="BX10" s="248" t="s">
        <v>131</v>
      </c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</row>
    <row r="11" spans="1:99" s="30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7"/>
      <c r="Q11" s="248"/>
      <c r="R11" s="246"/>
      <c r="S11" s="246"/>
      <c r="T11" s="246"/>
      <c r="U11" s="247"/>
      <c r="V11" s="249"/>
      <c r="W11" s="250"/>
      <c r="X11" s="250"/>
      <c r="Y11" s="250"/>
      <c r="Z11" s="250"/>
      <c r="AA11" s="251"/>
      <c r="AB11" s="248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7"/>
      <c r="AZ11" s="248" t="s">
        <v>132</v>
      </c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7"/>
      <c r="BX11" s="248" t="s">
        <v>133</v>
      </c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</row>
    <row r="12" spans="1:99" s="30" customFormat="1" ht="12.75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7"/>
      <c r="Q12" s="248"/>
      <c r="R12" s="246"/>
      <c r="S12" s="246"/>
      <c r="T12" s="246"/>
      <c r="U12" s="247"/>
      <c r="V12" s="249"/>
      <c r="W12" s="250"/>
      <c r="X12" s="250"/>
      <c r="Y12" s="250"/>
      <c r="Z12" s="250"/>
      <c r="AA12" s="251"/>
      <c r="AB12" s="26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264"/>
      <c r="AZ12" s="263" t="s">
        <v>134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264"/>
      <c r="BX12" s="263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</row>
    <row r="13" spans="1:99" s="30" customFormat="1" ht="12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7"/>
      <c r="Q13" s="248"/>
      <c r="R13" s="246"/>
      <c r="S13" s="246"/>
      <c r="T13" s="246"/>
      <c r="U13" s="247"/>
      <c r="V13" s="249"/>
      <c r="W13" s="250"/>
      <c r="X13" s="250"/>
      <c r="Y13" s="250"/>
      <c r="Z13" s="250"/>
      <c r="AA13" s="251"/>
      <c r="AB13" s="33"/>
      <c r="AC13" s="31"/>
      <c r="AD13" s="31"/>
      <c r="AE13" s="32" t="s">
        <v>17</v>
      </c>
      <c r="AF13" s="245">
        <v>19</v>
      </c>
      <c r="AG13" s="245"/>
      <c r="AH13" s="31" t="s">
        <v>3</v>
      </c>
      <c r="AI13" s="34"/>
      <c r="AJ13" s="33"/>
      <c r="AK13" s="31"/>
      <c r="AL13" s="31"/>
      <c r="AM13" s="32" t="s">
        <v>17</v>
      </c>
      <c r="AN13" s="245">
        <v>20</v>
      </c>
      <c r="AO13" s="245"/>
      <c r="AP13" s="31" t="s">
        <v>3</v>
      </c>
      <c r="AQ13" s="34"/>
      <c r="AR13" s="33"/>
      <c r="AS13" s="31"/>
      <c r="AT13" s="31"/>
      <c r="AU13" s="32" t="s">
        <v>17</v>
      </c>
      <c r="AV13" s="245">
        <v>21</v>
      </c>
      <c r="AW13" s="245"/>
      <c r="AX13" s="31" t="s">
        <v>3</v>
      </c>
      <c r="AY13" s="34"/>
      <c r="AZ13" s="33"/>
      <c r="BA13" s="31"/>
      <c r="BB13" s="31"/>
      <c r="BC13" s="32" t="s">
        <v>17</v>
      </c>
      <c r="BD13" s="245">
        <v>19</v>
      </c>
      <c r="BE13" s="245"/>
      <c r="BF13" s="31" t="s">
        <v>3</v>
      </c>
      <c r="BG13" s="34"/>
      <c r="BH13" s="33"/>
      <c r="BI13" s="31"/>
      <c r="BJ13" s="31"/>
      <c r="BK13" s="32" t="s">
        <v>17</v>
      </c>
      <c r="BL13" s="245">
        <v>20</v>
      </c>
      <c r="BM13" s="245"/>
      <c r="BN13" s="31" t="s">
        <v>3</v>
      </c>
      <c r="BO13" s="34"/>
      <c r="BP13" s="33"/>
      <c r="BQ13" s="31"/>
      <c r="BR13" s="31"/>
      <c r="BS13" s="32" t="s">
        <v>17</v>
      </c>
      <c r="BT13" s="245">
        <v>21</v>
      </c>
      <c r="BU13" s="245"/>
      <c r="BV13" s="31" t="s">
        <v>3</v>
      </c>
      <c r="BW13" s="34"/>
      <c r="BX13" s="33"/>
      <c r="BY13" s="31"/>
      <c r="BZ13" s="31"/>
      <c r="CA13" s="32" t="s">
        <v>17</v>
      </c>
      <c r="CB13" s="245">
        <v>19</v>
      </c>
      <c r="CC13" s="245"/>
      <c r="CD13" s="31" t="s">
        <v>3</v>
      </c>
      <c r="CE13" s="34"/>
      <c r="CF13" s="33"/>
      <c r="CG13" s="31"/>
      <c r="CH13" s="31"/>
      <c r="CI13" s="32" t="s">
        <v>17</v>
      </c>
      <c r="CJ13" s="245">
        <v>20</v>
      </c>
      <c r="CK13" s="245"/>
      <c r="CL13" s="31" t="s">
        <v>3</v>
      </c>
      <c r="CM13" s="34"/>
      <c r="CN13" s="33"/>
      <c r="CO13" s="31"/>
      <c r="CP13" s="31"/>
      <c r="CQ13" s="32" t="s">
        <v>17</v>
      </c>
      <c r="CR13" s="245">
        <v>21</v>
      </c>
      <c r="CS13" s="245"/>
      <c r="CT13" s="31" t="s">
        <v>3</v>
      </c>
      <c r="CU13" s="31"/>
    </row>
    <row r="14" spans="1:99" s="30" customFormat="1" ht="12.75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  <c r="Q14" s="248"/>
      <c r="R14" s="246"/>
      <c r="S14" s="246"/>
      <c r="T14" s="246"/>
      <c r="U14" s="247"/>
      <c r="V14" s="249"/>
      <c r="W14" s="250"/>
      <c r="X14" s="250"/>
      <c r="Y14" s="250"/>
      <c r="Z14" s="250"/>
      <c r="AA14" s="251"/>
      <c r="AB14" s="248" t="s">
        <v>135</v>
      </c>
      <c r="AC14" s="246"/>
      <c r="AD14" s="246"/>
      <c r="AE14" s="246"/>
      <c r="AF14" s="246"/>
      <c r="AG14" s="246"/>
      <c r="AH14" s="246"/>
      <c r="AI14" s="247"/>
      <c r="AJ14" s="248" t="s">
        <v>136</v>
      </c>
      <c r="AK14" s="246"/>
      <c r="AL14" s="246"/>
      <c r="AM14" s="246"/>
      <c r="AN14" s="246"/>
      <c r="AO14" s="246"/>
      <c r="AP14" s="246"/>
      <c r="AQ14" s="247"/>
      <c r="AR14" s="248" t="s">
        <v>137</v>
      </c>
      <c r="AS14" s="246"/>
      <c r="AT14" s="246"/>
      <c r="AU14" s="246"/>
      <c r="AV14" s="246"/>
      <c r="AW14" s="246"/>
      <c r="AX14" s="246"/>
      <c r="AY14" s="247"/>
      <c r="AZ14" s="248" t="s">
        <v>135</v>
      </c>
      <c r="BA14" s="246"/>
      <c r="BB14" s="246"/>
      <c r="BC14" s="246"/>
      <c r="BD14" s="246"/>
      <c r="BE14" s="246"/>
      <c r="BF14" s="246"/>
      <c r="BG14" s="247"/>
      <c r="BH14" s="248" t="s">
        <v>136</v>
      </c>
      <c r="BI14" s="246"/>
      <c r="BJ14" s="246"/>
      <c r="BK14" s="246"/>
      <c r="BL14" s="246"/>
      <c r="BM14" s="246"/>
      <c r="BN14" s="246"/>
      <c r="BO14" s="247"/>
      <c r="BP14" s="248" t="s">
        <v>137</v>
      </c>
      <c r="BQ14" s="246"/>
      <c r="BR14" s="246"/>
      <c r="BS14" s="246"/>
      <c r="BT14" s="246"/>
      <c r="BU14" s="246"/>
      <c r="BV14" s="246"/>
      <c r="BW14" s="247"/>
      <c r="BX14" s="248" t="s">
        <v>135</v>
      </c>
      <c r="BY14" s="246"/>
      <c r="BZ14" s="246"/>
      <c r="CA14" s="246"/>
      <c r="CB14" s="246"/>
      <c r="CC14" s="246"/>
      <c r="CD14" s="246"/>
      <c r="CE14" s="247"/>
      <c r="CF14" s="248" t="s">
        <v>136</v>
      </c>
      <c r="CG14" s="246"/>
      <c r="CH14" s="246"/>
      <c r="CI14" s="246"/>
      <c r="CJ14" s="246"/>
      <c r="CK14" s="246"/>
      <c r="CL14" s="246"/>
      <c r="CM14" s="247"/>
      <c r="CN14" s="248" t="s">
        <v>137</v>
      </c>
      <c r="CO14" s="246"/>
      <c r="CP14" s="246"/>
      <c r="CQ14" s="246"/>
      <c r="CR14" s="246"/>
      <c r="CS14" s="246"/>
      <c r="CT14" s="246"/>
      <c r="CU14" s="246"/>
    </row>
    <row r="15" spans="1:99" s="30" customFormat="1" ht="12.75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248"/>
      <c r="R15" s="246"/>
      <c r="S15" s="246"/>
      <c r="T15" s="246"/>
      <c r="U15" s="247"/>
      <c r="V15" s="249"/>
      <c r="W15" s="250"/>
      <c r="X15" s="250"/>
      <c r="Y15" s="250"/>
      <c r="Z15" s="250"/>
      <c r="AA15" s="251"/>
      <c r="AB15" s="248" t="s">
        <v>138</v>
      </c>
      <c r="AC15" s="246"/>
      <c r="AD15" s="246"/>
      <c r="AE15" s="246"/>
      <c r="AF15" s="246"/>
      <c r="AG15" s="246"/>
      <c r="AH15" s="246"/>
      <c r="AI15" s="247"/>
      <c r="AJ15" s="248" t="s">
        <v>139</v>
      </c>
      <c r="AK15" s="246"/>
      <c r="AL15" s="246"/>
      <c r="AM15" s="246"/>
      <c r="AN15" s="246"/>
      <c r="AO15" s="246"/>
      <c r="AP15" s="246"/>
      <c r="AQ15" s="247"/>
      <c r="AR15" s="248" t="s">
        <v>139</v>
      </c>
      <c r="AS15" s="246"/>
      <c r="AT15" s="246"/>
      <c r="AU15" s="246"/>
      <c r="AV15" s="246"/>
      <c r="AW15" s="246"/>
      <c r="AX15" s="246"/>
      <c r="AY15" s="247"/>
      <c r="AZ15" s="248" t="s">
        <v>138</v>
      </c>
      <c r="BA15" s="246"/>
      <c r="BB15" s="246"/>
      <c r="BC15" s="246"/>
      <c r="BD15" s="246"/>
      <c r="BE15" s="246"/>
      <c r="BF15" s="246"/>
      <c r="BG15" s="247"/>
      <c r="BH15" s="248" t="s">
        <v>139</v>
      </c>
      <c r="BI15" s="246"/>
      <c r="BJ15" s="246"/>
      <c r="BK15" s="246"/>
      <c r="BL15" s="246"/>
      <c r="BM15" s="246"/>
      <c r="BN15" s="246"/>
      <c r="BO15" s="247"/>
      <c r="BP15" s="248" t="s">
        <v>139</v>
      </c>
      <c r="BQ15" s="246"/>
      <c r="BR15" s="246"/>
      <c r="BS15" s="246"/>
      <c r="BT15" s="246"/>
      <c r="BU15" s="246"/>
      <c r="BV15" s="246"/>
      <c r="BW15" s="247"/>
      <c r="BX15" s="248" t="s">
        <v>138</v>
      </c>
      <c r="BY15" s="246"/>
      <c r="BZ15" s="246"/>
      <c r="CA15" s="246"/>
      <c r="CB15" s="246"/>
      <c r="CC15" s="246"/>
      <c r="CD15" s="246"/>
      <c r="CE15" s="247"/>
      <c r="CF15" s="248" t="s">
        <v>139</v>
      </c>
      <c r="CG15" s="246"/>
      <c r="CH15" s="246"/>
      <c r="CI15" s="246"/>
      <c r="CJ15" s="246"/>
      <c r="CK15" s="246"/>
      <c r="CL15" s="246"/>
      <c r="CM15" s="247"/>
      <c r="CN15" s="248" t="s">
        <v>139</v>
      </c>
      <c r="CO15" s="246"/>
      <c r="CP15" s="246"/>
      <c r="CQ15" s="246"/>
      <c r="CR15" s="246"/>
      <c r="CS15" s="246"/>
      <c r="CT15" s="246"/>
      <c r="CU15" s="246"/>
    </row>
    <row r="16" spans="1:99" s="30" customFormat="1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264"/>
      <c r="Q16" s="263"/>
      <c r="R16" s="49"/>
      <c r="S16" s="49"/>
      <c r="T16" s="49"/>
      <c r="U16" s="264"/>
      <c r="V16" s="265"/>
      <c r="W16" s="266"/>
      <c r="X16" s="266"/>
      <c r="Y16" s="266"/>
      <c r="Z16" s="266"/>
      <c r="AA16" s="267"/>
      <c r="AB16" s="263" t="s">
        <v>140</v>
      </c>
      <c r="AC16" s="49"/>
      <c r="AD16" s="49"/>
      <c r="AE16" s="49"/>
      <c r="AF16" s="49"/>
      <c r="AG16" s="49"/>
      <c r="AH16" s="49"/>
      <c r="AI16" s="264"/>
      <c r="AJ16" s="263" t="s">
        <v>141</v>
      </c>
      <c r="AK16" s="49"/>
      <c r="AL16" s="49"/>
      <c r="AM16" s="49"/>
      <c r="AN16" s="49"/>
      <c r="AO16" s="49"/>
      <c r="AP16" s="49"/>
      <c r="AQ16" s="264"/>
      <c r="AR16" s="263" t="s">
        <v>141</v>
      </c>
      <c r="AS16" s="49"/>
      <c r="AT16" s="49"/>
      <c r="AU16" s="49"/>
      <c r="AV16" s="49"/>
      <c r="AW16" s="49"/>
      <c r="AX16" s="49"/>
      <c r="AY16" s="264"/>
      <c r="AZ16" s="263" t="s">
        <v>140</v>
      </c>
      <c r="BA16" s="49"/>
      <c r="BB16" s="49"/>
      <c r="BC16" s="49"/>
      <c r="BD16" s="49"/>
      <c r="BE16" s="49"/>
      <c r="BF16" s="49"/>
      <c r="BG16" s="264"/>
      <c r="BH16" s="263" t="s">
        <v>141</v>
      </c>
      <c r="BI16" s="49"/>
      <c r="BJ16" s="49"/>
      <c r="BK16" s="49"/>
      <c r="BL16" s="49"/>
      <c r="BM16" s="49"/>
      <c r="BN16" s="49"/>
      <c r="BO16" s="264"/>
      <c r="BP16" s="263" t="s">
        <v>141</v>
      </c>
      <c r="BQ16" s="49"/>
      <c r="BR16" s="49"/>
      <c r="BS16" s="49"/>
      <c r="BT16" s="49"/>
      <c r="BU16" s="49"/>
      <c r="BV16" s="49"/>
      <c r="BW16" s="264"/>
      <c r="BX16" s="263" t="s">
        <v>140</v>
      </c>
      <c r="BY16" s="49"/>
      <c r="BZ16" s="49"/>
      <c r="CA16" s="49"/>
      <c r="CB16" s="49"/>
      <c r="CC16" s="49"/>
      <c r="CD16" s="49"/>
      <c r="CE16" s="264"/>
      <c r="CF16" s="263" t="s">
        <v>141</v>
      </c>
      <c r="CG16" s="49"/>
      <c r="CH16" s="49"/>
      <c r="CI16" s="49"/>
      <c r="CJ16" s="49"/>
      <c r="CK16" s="49"/>
      <c r="CL16" s="49"/>
      <c r="CM16" s="264"/>
      <c r="CN16" s="263" t="s">
        <v>141</v>
      </c>
      <c r="CO16" s="49"/>
      <c r="CP16" s="49"/>
      <c r="CQ16" s="49"/>
      <c r="CR16" s="49"/>
      <c r="CS16" s="49"/>
      <c r="CT16" s="49"/>
      <c r="CU16" s="49"/>
    </row>
    <row r="17" spans="1:99" s="30" customFormat="1" ht="13.5" thickBot="1">
      <c r="A17" s="262">
        <v>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8"/>
      <c r="Q17" s="257">
        <v>2</v>
      </c>
      <c r="R17" s="255"/>
      <c r="S17" s="255"/>
      <c r="T17" s="255"/>
      <c r="U17" s="256"/>
      <c r="V17" s="257">
        <v>3</v>
      </c>
      <c r="W17" s="255"/>
      <c r="X17" s="255"/>
      <c r="Y17" s="255"/>
      <c r="Z17" s="255"/>
      <c r="AA17" s="256"/>
      <c r="AB17" s="269">
        <v>4</v>
      </c>
      <c r="AC17" s="269"/>
      <c r="AD17" s="269"/>
      <c r="AE17" s="269"/>
      <c r="AF17" s="269"/>
      <c r="AG17" s="269"/>
      <c r="AH17" s="269"/>
      <c r="AI17" s="269"/>
      <c r="AJ17" s="269">
        <v>5</v>
      </c>
      <c r="AK17" s="269"/>
      <c r="AL17" s="269"/>
      <c r="AM17" s="269"/>
      <c r="AN17" s="269"/>
      <c r="AO17" s="269"/>
      <c r="AP17" s="269"/>
      <c r="AQ17" s="269"/>
      <c r="AR17" s="269">
        <v>6</v>
      </c>
      <c r="AS17" s="269"/>
      <c r="AT17" s="269"/>
      <c r="AU17" s="269"/>
      <c r="AV17" s="269"/>
      <c r="AW17" s="269"/>
      <c r="AX17" s="269"/>
      <c r="AY17" s="269"/>
      <c r="AZ17" s="269">
        <v>7</v>
      </c>
      <c r="BA17" s="269"/>
      <c r="BB17" s="269"/>
      <c r="BC17" s="269"/>
      <c r="BD17" s="269"/>
      <c r="BE17" s="269"/>
      <c r="BF17" s="269"/>
      <c r="BG17" s="269"/>
      <c r="BH17" s="269">
        <v>8</v>
      </c>
      <c r="BI17" s="269"/>
      <c r="BJ17" s="269"/>
      <c r="BK17" s="269"/>
      <c r="BL17" s="269"/>
      <c r="BM17" s="269"/>
      <c r="BN17" s="269"/>
      <c r="BO17" s="269"/>
      <c r="BP17" s="269">
        <v>9</v>
      </c>
      <c r="BQ17" s="269"/>
      <c r="BR17" s="269"/>
      <c r="BS17" s="269"/>
      <c r="BT17" s="269"/>
      <c r="BU17" s="269"/>
      <c r="BV17" s="269"/>
      <c r="BW17" s="269"/>
      <c r="BX17" s="269">
        <v>10</v>
      </c>
      <c r="BY17" s="269"/>
      <c r="BZ17" s="269"/>
      <c r="CA17" s="269"/>
      <c r="CB17" s="269"/>
      <c r="CC17" s="269"/>
      <c r="CD17" s="269"/>
      <c r="CE17" s="269"/>
      <c r="CF17" s="269">
        <v>11</v>
      </c>
      <c r="CG17" s="269"/>
      <c r="CH17" s="269"/>
      <c r="CI17" s="269"/>
      <c r="CJ17" s="269"/>
      <c r="CK17" s="269"/>
      <c r="CL17" s="269"/>
      <c r="CM17" s="269"/>
      <c r="CN17" s="269">
        <v>12</v>
      </c>
      <c r="CO17" s="269"/>
      <c r="CP17" s="269"/>
      <c r="CQ17" s="269"/>
      <c r="CR17" s="269"/>
      <c r="CS17" s="269"/>
      <c r="CT17" s="269"/>
      <c r="CU17" s="257"/>
    </row>
    <row r="18" spans="1:99" s="30" customFormat="1" ht="12.75">
      <c r="A18" s="270" t="s">
        <v>142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1" t="s">
        <v>70</v>
      </c>
      <c r="R18" s="272"/>
      <c r="S18" s="272"/>
      <c r="T18" s="272"/>
      <c r="U18" s="273"/>
      <c r="V18" s="280" t="s">
        <v>119</v>
      </c>
      <c r="W18" s="272"/>
      <c r="X18" s="272"/>
      <c r="Y18" s="272"/>
      <c r="Z18" s="272"/>
      <c r="AA18" s="273"/>
      <c r="AB18" s="283">
        <f>AB26</f>
        <v>384300</v>
      </c>
      <c r="AC18" s="284"/>
      <c r="AD18" s="284"/>
      <c r="AE18" s="284"/>
      <c r="AF18" s="284"/>
      <c r="AG18" s="284"/>
      <c r="AH18" s="284"/>
      <c r="AI18" s="285"/>
      <c r="AJ18" s="292">
        <f>AJ26</f>
        <v>384300</v>
      </c>
      <c r="AK18" s="284"/>
      <c r="AL18" s="284"/>
      <c r="AM18" s="284"/>
      <c r="AN18" s="284"/>
      <c r="AO18" s="284"/>
      <c r="AP18" s="284"/>
      <c r="AQ18" s="285"/>
      <c r="AR18" s="292">
        <f>AR26</f>
        <v>384300</v>
      </c>
      <c r="AS18" s="284"/>
      <c r="AT18" s="284"/>
      <c r="AU18" s="284"/>
      <c r="AV18" s="284"/>
      <c r="AW18" s="284"/>
      <c r="AX18" s="284"/>
      <c r="AY18" s="285"/>
      <c r="AZ18" s="283">
        <f>AZ26</f>
        <v>0</v>
      </c>
      <c r="BA18" s="284"/>
      <c r="BB18" s="284"/>
      <c r="BC18" s="284"/>
      <c r="BD18" s="284"/>
      <c r="BE18" s="284"/>
      <c r="BF18" s="284"/>
      <c r="BG18" s="285"/>
      <c r="BH18" s="292">
        <v>0</v>
      </c>
      <c r="BI18" s="284"/>
      <c r="BJ18" s="284"/>
      <c r="BK18" s="284"/>
      <c r="BL18" s="284"/>
      <c r="BM18" s="284"/>
      <c r="BN18" s="284"/>
      <c r="BO18" s="285"/>
      <c r="BP18" s="292">
        <v>0</v>
      </c>
      <c r="BQ18" s="284"/>
      <c r="BR18" s="284"/>
      <c r="BS18" s="284"/>
      <c r="BT18" s="284"/>
      <c r="BU18" s="284"/>
      <c r="BV18" s="284"/>
      <c r="BW18" s="285"/>
      <c r="BX18" s="292">
        <f>BX26</f>
        <v>384300</v>
      </c>
      <c r="BY18" s="284"/>
      <c r="BZ18" s="284"/>
      <c r="CA18" s="284"/>
      <c r="CB18" s="284"/>
      <c r="CC18" s="284"/>
      <c r="CD18" s="284"/>
      <c r="CE18" s="285"/>
      <c r="CF18" s="292">
        <f>CF26</f>
        <v>384300</v>
      </c>
      <c r="CG18" s="284"/>
      <c r="CH18" s="284"/>
      <c r="CI18" s="284"/>
      <c r="CJ18" s="284"/>
      <c r="CK18" s="284"/>
      <c r="CL18" s="284"/>
      <c r="CM18" s="285"/>
      <c r="CN18" s="292">
        <f>CN26</f>
        <v>384300</v>
      </c>
      <c r="CO18" s="284"/>
      <c r="CP18" s="284"/>
      <c r="CQ18" s="284"/>
      <c r="CR18" s="284"/>
      <c r="CS18" s="284"/>
      <c r="CT18" s="284"/>
      <c r="CU18" s="293"/>
    </row>
    <row r="19" spans="1:99" s="30" customFormat="1" ht="12.75">
      <c r="A19" s="270" t="s">
        <v>143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4"/>
      <c r="R19" s="275"/>
      <c r="S19" s="275"/>
      <c r="T19" s="275"/>
      <c r="U19" s="276"/>
      <c r="V19" s="281"/>
      <c r="W19" s="275"/>
      <c r="X19" s="275"/>
      <c r="Y19" s="275"/>
      <c r="Z19" s="275"/>
      <c r="AA19" s="276"/>
      <c r="AB19" s="286"/>
      <c r="AC19" s="287"/>
      <c r="AD19" s="287"/>
      <c r="AE19" s="287"/>
      <c r="AF19" s="287"/>
      <c r="AG19" s="287"/>
      <c r="AH19" s="287"/>
      <c r="AI19" s="288"/>
      <c r="AJ19" s="286"/>
      <c r="AK19" s="287"/>
      <c r="AL19" s="287"/>
      <c r="AM19" s="287"/>
      <c r="AN19" s="287"/>
      <c r="AO19" s="287"/>
      <c r="AP19" s="287"/>
      <c r="AQ19" s="288"/>
      <c r="AR19" s="286"/>
      <c r="AS19" s="287"/>
      <c r="AT19" s="287"/>
      <c r="AU19" s="287"/>
      <c r="AV19" s="287"/>
      <c r="AW19" s="287"/>
      <c r="AX19" s="287"/>
      <c r="AY19" s="288"/>
      <c r="AZ19" s="286"/>
      <c r="BA19" s="287"/>
      <c r="BB19" s="287"/>
      <c r="BC19" s="287"/>
      <c r="BD19" s="287"/>
      <c r="BE19" s="287"/>
      <c r="BF19" s="287"/>
      <c r="BG19" s="288"/>
      <c r="BH19" s="286"/>
      <c r="BI19" s="287"/>
      <c r="BJ19" s="287"/>
      <c r="BK19" s="287"/>
      <c r="BL19" s="287"/>
      <c r="BM19" s="287"/>
      <c r="BN19" s="287"/>
      <c r="BO19" s="288"/>
      <c r="BP19" s="286"/>
      <c r="BQ19" s="287"/>
      <c r="BR19" s="287"/>
      <c r="BS19" s="287"/>
      <c r="BT19" s="287"/>
      <c r="BU19" s="287"/>
      <c r="BV19" s="287"/>
      <c r="BW19" s="288"/>
      <c r="BX19" s="286"/>
      <c r="BY19" s="287"/>
      <c r="BZ19" s="287"/>
      <c r="CA19" s="287"/>
      <c r="CB19" s="287"/>
      <c r="CC19" s="287"/>
      <c r="CD19" s="287"/>
      <c r="CE19" s="288"/>
      <c r="CF19" s="286"/>
      <c r="CG19" s="287"/>
      <c r="CH19" s="287"/>
      <c r="CI19" s="287"/>
      <c r="CJ19" s="287"/>
      <c r="CK19" s="287"/>
      <c r="CL19" s="287"/>
      <c r="CM19" s="288"/>
      <c r="CN19" s="286"/>
      <c r="CO19" s="287"/>
      <c r="CP19" s="287"/>
      <c r="CQ19" s="287"/>
      <c r="CR19" s="287"/>
      <c r="CS19" s="287"/>
      <c r="CT19" s="287"/>
      <c r="CU19" s="294"/>
    </row>
    <row r="20" spans="1:99" s="30" customFormat="1" ht="12.75">
      <c r="A20" s="296" t="s">
        <v>144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77"/>
      <c r="R20" s="278"/>
      <c r="S20" s="278"/>
      <c r="T20" s="278"/>
      <c r="U20" s="279"/>
      <c r="V20" s="282"/>
      <c r="W20" s="278"/>
      <c r="X20" s="278"/>
      <c r="Y20" s="278"/>
      <c r="Z20" s="278"/>
      <c r="AA20" s="279"/>
      <c r="AB20" s="289"/>
      <c r="AC20" s="290"/>
      <c r="AD20" s="290"/>
      <c r="AE20" s="290"/>
      <c r="AF20" s="290"/>
      <c r="AG20" s="290"/>
      <c r="AH20" s="290"/>
      <c r="AI20" s="291"/>
      <c r="AJ20" s="289"/>
      <c r="AK20" s="290"/>
      <c r="AL20" s="290"/>
      <c r="AM20" s="290"/>
      <c r="AN20" s="290"/>
      <c r="AO20" s="290"/>
      <c r="AP20" s="290"/>
      <c r="AQ20" s="291"/>
      <c r="AR20" s="289"/>
      <c r="AS20" s="290"/>
      <c r="AT20" s="290"/>
      <c r="AU20" s="290"/>
      <c r="AV20" s="290"/>
      <c r="AW20" s="290"/>
      <c r="AX20" s="290"/>
      <c r="AY20" s="291"/>
      <c r="AZ20" s="289"/>
      <c r="BA20" s="290"/>
      <c r="BB20" s="290"/>
      <c r="BC20" s="290"/>
      <c r="BD20" s="290"/>
      <c r="BE20" s="290"/>
      <c r="BF20" s="290"/>
      <c r="BG20" s="291"/>
      <c r="BH20" s="289"/>
      <c r="BI20" s="290"/>
      <c r="BJ20" s="290"/>
      <c r="BK20" s="290"/>
      <c r="BL20" s="290"/>
      <c r="BM20" s="290"/>
      <c r="BN20" s="290"/>
      <c r="BO20" s="291"/>
      <c r="BP20" s="289"/>
      <c r="BQ20" s="290"/>
      <c r="BR20" s="290"/>
      <c r="BS20" s="290"/>
      <c r="BT20" s="290"/>
      <c r="BU20" s="290"/>
      <c r="BV20" s="290"/>
      <c r="BW20" s="291"/>
      <c r="BX20" s="289"/>
      <c r="BY20" s="290"/>
      <c r="BZ20" s="290"/>
      <c r="CA20" s="290"/>
      <c r="CB20" s="290"/>
      <c r="CC20" s="290"/>
      <c r="CD20" s="290"/>
      <c r="CE20" s="291"/>
      <c r="CF20" s="289"/>
      <c r="CG20" s="290"/>
      <c r="CH20" s="290"/>
      <c r="CI20" s="290"/>
      <c r="CJ20" s="290"/>
      <c r="CK20" s="290"/>
      <c r="CL20" s="290"/>
      <c r="CM20" s="291"/>
      <c r="CN20" s="289"/>
      <c r="CO20" s="290"/>
      <c r="CP20" s="290"/>
      <c r="CQ20" s="290"/>
      <c r="CR20" s="290"/>
      <c r="CS20" s="290"/>
      <c r="CT20" s="290"/>
      <c r="CU20" s="295"/>
    </row>
    <row r="21" spans="1:99" s="30" customFormat="1" ht="12.75">
      <c r="A21" s="297" t="s">
        <v>6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8" t="s">
        <v>72</v>
      </c>
      <c r="R21" s="299"/>
      <c r="S21" s="299"/>
      <c r="T21" s="299"/>
      <c r="U21" s="300"/>
      <c r="V21" s="301" t="s">
        <v>119</v>
      </c>
      <c r="W21" s="299"/>
      <c r="X21" s="299"/>
      <c r="Y21" s="299"/>
      <c r="Z21" s="299"/>
      <c r="AA21" s="300"/>
      <c r="AB21" s="302">
        <v>0</v>
      </c>
      <c r="AC21" s="303"/>
      <c r="AD21" s="303"/>
      <c r="AE21" s="303"/>
      <c r="AF21" s="303"/>
      <c r="AG21" s="303"/>
      <c r="AH21" s="303"/>
      <c r="AI21" s="304"/>
      <c r="AJ21" s="302">
        <v>0</v>
      </c>
      <c r="AK21" s="303"/>
      <c r="AL21" s="303"/>
      <c r="AM21" s="303"/>
      <c r="AN21" s="303"/>
      <c r="AO21" s="303"/>
      <c r="AP21" s="303"/>
      <c r="AQ21" s="304"/>
      <c r="AR21" s="302">
        <v>0</v>
      </c>
      <c r="AS21" s="303"/>
      <c r="AT21" s="303"/>
      <c r="AU21" s="303"/>
      <c r="AV21" s="303"/>
      <c r="AW21" s="303"/>
      <c r="AX21" s="303"/>
      <c r="AY21" s="304"/>
      <c r="AZ21" s="302">
        <v>0</v>
      </c>
      <c r="BA21" s="303"/>
      <c r="BB21" s="303"/>
      <c r="BC21" s="303"/>
      <c r="BD21" s="303"/>
      <c r="BE21" s="303"/>
      <c r="BF21" s="303"/>
      <c r="BG21" s="304"/>
      <c r="BH21" s="302">
        <v>0</v>
      </c>
      <c r="BI21" s="303"/>
      <c r="BJ21" s="303"/>
      <c r="BK21" s="303"/>
      <c r="BL21" s="303"/>
      <c r="BM21" s="303"/>
      <c r="BN21" s="303"/>
      <c r="BO21" s="304"/>
      <c r="BP21" s="302">
        <v>0</v>
      </c>
      <c r="BQ21" s="303"/>
      <c r="BR21" s="303"/>
      <c r="BS21" s="303"/>
      <c r="BT21" s="303"/>
      <c r="BU21" s="303"/>
      <c r="BV21" s="303"/>
      <c r="BW21" s="304"/>
      <c r="BX21" s="302">
        <v>0</v>
      </c>
      <c r="BY21" s="303"/>
      <c r="BZ21" s="303"/>
      <c r="CA21" s="303"/>
      <c r="CB21" s="303"/>
      <c r="CC21" s="303"/>
      <c r="CD21" s="303"/>
      <c r="CE21" s="304"/>
      <c r="CF21" s="302">
        <v>0</v>
      </c>
      <c r="CG21" s="303"/>
      <c r="CH21" s="303"/>
      <c r="CI21" s="303"/>
      <c r="CJ21" s="303"/>
      <c r="CK21" s="303"/>
      <c r="CL21" s="303"/>
      <c r="CM21" s="304"/>
      <c r="CN21" s="302">
        <v>0</v>
      </c>
      <c r="CO21" s="303"/>
      <c r="CP21" s="303"/>
      <c r="CQ21" s="303"/>
      <c r="CR21" s="303"/>
      <c r="CS21" s="303"/>
      <c r="CT21" s="303"/>
      <c r="CU21" s="305"/>
    </row>
    <row r="22" spans="1:99" s="30" customFormat="1" ht="12.75">
      <c r="A22" s="270" t="s">
        <v>145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4"/>
      <c r="R22" s="275"/>
      <c r="S22" s="275"/>
      <c r="T22" s="275"/>
      <c r="U22" s="276"/>
      <c r="V22" s="281"/>
      <c r="W22" s="275"/>
      <c r="X22" s="275"/>
      <c r="Y22" s="275"/>
      <c r="Z22" s="275"/>
      <c r="AA22" s="276"/>
      <c r="AB22" s="286"/>
      <c r="AC22" s="287"/>
      <c r="AD22" s="287"/>
      <c r="AE22" s="287"/>
      <c r="AF22" s="287"/>
      <c r="AG22" s="287"/>
      <c r="AH22" s="287"/>
      <c r="AI22" s="288"/>
      <c r="AJ22" s="286"/>
      <c r="AK22" s="287"/>
      <c r="AL22" s="287"/>
      <c r="AM22" s="287"/>
      <c r="AN22" s="287"/>
      <c r="AO22" s="287"/>
      <c r="AP22" s="287"/>
      <c r="AQ22" s="288"/>
      <c r="AR22" s="286"/>
      <c r="AS22" s="287"/>
      <c r="AT22" s="287"/>
      <c r="AU22" s="287"/>
      <c r="AV22" s="287"/>
      <c r="AW22" s="287"/>
      <c r="AX22" s="287"/>
      <c r="AY22" s="288"/>
      <c r="AZ22" s="286"/>
      <c r="BA22" s="287"/>
      <c r="BB22" s="287"/>
      <c r="BC22" s="287"/>
      <c r="BD22" s="287"/>
      <c r="BE22" s="287"/>
      <c r="BF22" s="287"/>
      <c r="BG22" s="288"/>
      <c r="BH22" s="286"/>
      <c r="BI22" s="287"/>
      <c r="BJ22" s="287"/>
      <c r="BK22" s="287"/>
      <c r="BL22" s="287"/>
      <c r="BM22" s="287"/>
      <c r="BN22" s="287"/>
      <c r="BO22" s="288"/>
      <c r="BP22" s="286"/>
      <c r="BQ22" s="287"/>
      <c r="BR22" s="287"/>
      <c r="BS22" s="287"/>
      <c r="BT22" s="287"/>
      <c r="BU22" s="287"/>
      <c r="BV22" s="287"/>
      <c r="BW22" s="288"/>
      <c r="BX22" s="286"/>
      <c r="BY22" s="287"/>
      <c r="BZ22" s="287"/>
      <c r="CA22" s="287"/>
      <c r="CB22" s="287"/>
      <c r="CC22" s="287"/>
      <c r="CD22" s="287"/>
      <c r="CE22" s="288"/>
      <c r="CF22" s="286"/>
      <c r="CG22" s="287"/>
      <c r="CH22" s="287"/>
      <c r="CI22" s="287"/>
      <c r="CJ22" s="287"/>
      <c r="CK22" s="287"/>
      <c r="CL22" s="287"/>
      <c r="CM22" s="288"/>
      <c r="CN22" s="286"/>
      <c r="CO22" s="287"/>
      <c r="CP22" s="287"/>
      <c r="CQ22" s="287"/>
      <c r="CR22" s="287"/>
      <c r="CS22" s="287"/>
      <c r="CT22" s="287"/>
      <c r="CU22" s="294"/>
    </row>
    <row r="23" spans="1:99" s="30" customFormat="1" ht="12.75">
      <c r="A23" s="270" t="s">
        <v>146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4"/>
      <c r="R23" s="275"/>
      <c r="S23" s="275"/>
      <c r="T23" s="275"/>
      <c r="U23" s="276"/>
      <c r="V23" s="281"/>
      <c r="W23" s="275"/>
      <c r="X23" s="275"/>
      <c r="Y23" s="275"/>
      <c r="Z23" s="275"/>
      <c r="AA23" s="276"/>
      <c r="AB23" s="286"/>
      <c r="AC23" s="287"/>
      <c r="AD23" s="287"/>
      <c r="AE23" s="287"/>
      <c r="AF23" s="287"/>
      <c r="AG23" s="287"/>
      <c r="AH23" s="287"/>
      <c r="AI23" s="288"/>
      <c r="AJ23" s="286"/>
      <c r="AK23" s="287"/>
      <c r="AL23" s="287"/>
      <c r="AM23" s="287"/>
      <c r="AN23" s="287"/>
      <c r="AO23" s="287"/>
      <c r="AP23" s="287"/>
      <c r="AQ23" s="288"/>
      <c r="AR23" s="286"/>
      <c r="AS23" s="287"/>
      <c r="AT23" s="287"/>
      <c r="AU23" s="287"/>
      <c r="AV23" s="287"/>
      <c r="AW23" s="287"/>
      <c r="AX23" s="287"/>
      <c r="AY23" s="288"/>
      <c r="AZ23" s="286"/>
      <c r="BA23" s="287"/>
      <c r="BB23" s="287"/>
      <c r="BC23" s="287"/>
      <c r="BD23" s="287"/>
      <c r="BE23" s="287"/>
      <c r="BF23" s="287"/>
      <c r="BG23" s="288"/>
      <c r="BH23" s="286"/>
      <c r="BI23" s="287"/>
      <c r="BJ23" s="287"/>
      <c r="BK23" s="287"/>
      <c r="BL23" s="287"/>
      <c r="BM23" s="287"/>
      <c r="BN23" s="287"/>
      <c r="BO23" s="288"/>
      <c r="BP23" s="286"/>
      <c r="BQ23" s="287"/>
      <c r="BR23" s="287"/>
      <c r="BS23" s="287"/>
      <c r="BT23" s="287"/>
      <c r="BU23" s="287"/>
      <c r="BV23" s="287"/>
      <c r="BW23" s="288"/>
      <c r="BX23" s="286"/>
      <c r="BY23" s="287"/>
      <c r="BZ23" s="287"/>
      <c r="CA23" s="287"/>
      <c r="CB23" s="287"/>
      <c r="CC23" s="287"/>
      <c r="CD23" s="287"/>
      <c r="CE23" s="288"/>
      <c r="CF23" s="286"/>
      <c r="CG23" s="287"/>
      <c r="CH23" s="287"/>
      <c r="CI23" s="287"/>
      <c r="CJ23" s="287"/>
      <c r="CK23" s="287"/>
      <c r="CL23" s="287"/>
      <c r="CM23" s="288"/>
      <c r="CN23" s="286"/>
      <c r="CO23" s="287"/>
      <c r="CP23" s="287"/>
      <c r="CQ23" s="287"/>
      <c r="CR23" s="287"/>
      <c r="CS23" s="287"/>
      <c r="CT23" s="287"/>
      <c r="CU23" s="294"/>
    </row>
    <row r="24" spans="1:99" s="30" customFormat="1" ht="12.75">
      <c r="A24" s="296" t="s">
        <v>147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77"/>
      <c r="R24" s="278"/>
      <c r="S24" s="278"/>
      <c r="T24" s="278"/>
      <c r="U24" s="279"/>
      <c r="V24" s="282"/>
      <c r="W24" s="278"/>
      <c r="X24" s="278"/>
      <c r="Y24" s="278"/>
      <c r="Z24" s="278"/>
      <c r="AA24" s="279"/>
      <c r="AB24" s="289"/>
      <c r="AC24" s="290"/>
      <c r="AD24" s="290"/>
      <c r="AE24" s="290"/>
      <c r="AF24" s="290"/>
      <c r="AG24" s="290"/>
      <c r="AH24" s="290"/>
      <c r="AI24" s="291"/>
      <c r="AJ24" s="289"/>
      <c r="AK24" s="290"/>
      <c r="AL24" s="290"/>
      <c r="AM24" s="290"/>
      <c r="AN24" s="290"/>
      <c r="AO24" s="290"/>
      <c r="AP24" s="290"/>
      <c r="AQ24" s="291"/>
      <c r="AR24" s="289"/>
      <c r="AS24" s="290"/>
      <c r="AT24" s="290"/>
      <c r="AU24" s="290"/>
      <c r="AV24" s="290"/>
      <c r="AW24" s="290"/>
      <c r="AX24" s="290"/>
      <c r="AY24" s="291"/>
      <c r="AZ24" s="289"/>
      <c r="BA24" s="290"/>
      <c r="BB24" s="290"/>
      <c r="BC24" s="290"/>
      <c r="BD24" s="290"/>
      <c r="BE24" s="290"/>
      <c r="BF24" s="290"/>
      <c r="BG24" s="291"/>
      <c r="BH24" s="289"/>
      <c r="BI24" s="290"/>
      <c r="BJ24" s="290"/>
      <c r="BK24" s="290"/>
      <c r="BL24" s="290"/>
      <c r="BM24" s="290"/>
      <c r="BN24" s="290"/>
      <c r="BO24" s="291"/>
      <c r="BP24" s="289"/>
      <c r="BQ24" s="290"/>
      <c r="BR24" s="290"/>
      <c r="BS24" s="290"/>
      <c r="BT24" s="290"/>
      <c r="BU24" s="290"/>
      <c r="BV24" s="290"/>
      <c r="BW24" s="291"/>
      <c r="BX24" s="289"/>
      <c r="BY24" s="290"/>
      <c r="BZ24" s="290"/>
      <c r="CA24" s="290"/>
      <c r="CB24" s="290"/>
      <c r="CC24" s="290"/>
      <c r="CD24" s="290"/>
      <c r="CE24" s="291"/>
      <c r="CF24" s="289"/>
      <c r="CG24" s="290"/>
      <c r="CH24" s="290"/>
      <c r="CI24" s="290"/>
      <c r="CJ24" s="290"/>
      <c r="CK24" s="290"/>
      <c r="CL24" s="290"/>
      <c r="CM24" s="291"/>
      <c r="CN24" s="289"/>
      <c r="CO24" s="290"/>
      <c r="CP24" s="290"/>
      <c r="CQ24" s="290"/>
      <c r="CR24" s="290"/>
      <c r="CS24" s="290"/>
      <c r="CT24" s="290"/>
      <c r="CU24" s="295"/>
    </row>
    <row r="25" spans="1:99" s="30" customFormat="1" ht="12.75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306"/>
      <c r="R25" s="307"/>
      <c r="S25" s="307"/>
      <c r="T25" s="307"/>
      <c r="U25" s="308"/>
      <c r="V25" s="309"/>
      <c r="W25" s="307"/>
      <c r="X25" s="307"/>
      <c r="Y25" s="307"/>
      <c r="Z25" s="307"/>
      <c r="AA25" s="308"/>
      <c r="AB25" s="310">
        <v>0</v>
      </c>
      <c r="AC25" s="310"/>
      <c r="AD25" s="310"/>
      <c r="AE25" s="310"/>
      <c r="AF25" s="310"/>
      <c r="AG25" s="310"/>
      <c r="AH25" s="310"/>
      <c r="AI25" s="310"/>
      <c r="AJ25" s="310">
        <v>0</v>
      </c>
      <c r="AK25" s="310"/>
      <c r="AL25" s="310"/>
      <c r="AM25" s="310"/>
      <c r="AN25" s="310"/>
      <c r="AO25" s="310"/>
      <c r="AP25" s="310"/>
      <c r="AQ25" s="310"/>
      <c r="AR25" s="310">
        <v>0</v>
      </c>
      <c r="AS25" s="310"/>
      <c r="AT25" s="310"/>
      <c r="AU25" s="310"/>
      <c r="AV25" s="310"/>
      <c r="AW25" s="310"/>
      <c r="AX25" s="310"/>
      <c r="AY25" s="310"/>
      <c r="AZ25" s="310">
        <v>0</v>
      </c>
      <c r="BA25" s="310"/>
      <c r="BB25" s="310"/>
      <c r="BC25" s="310"/>
      <c r="BD25" s="310"/>
      <c r="BE25" s="310"/>
      <c r="BF25" s="310"/>
      <c r="BG25" s="310"/>
      <c r="BH25" s="310">
        <v>0</v>
      </c>
      <c r="BI25" s="310"/>
      <c r="BJ25" s="310"/>
      <c r="BK25" s="310"/>
      <c r="BL25" s="310"/>
      <c r="BM25" s="310"/>
      <c r="BN25" s="310"/>
      <c r="BO25" s="310"/>
      <c r="BP25" s="310">
        <v>0</v>
      </c>
      <c r="BQ25" s="310"/>
      <c r="BR25" s="310"/>
      <c r="BS25" s="310"/>
      <c r="BT25" s="310"/>
      <c r="BU25" s="310"/>
      <c r="BV25" s="310"/>
      <c r="BW25" s="310"/>
      <c r="BX25" s="310">
        <v>0</v>
      </c>
      <c r="BY25" s="310"/>
      <c r="BZ25" s="310"/>
      <c r="CA25" s="310"/>
      <c r="CB25" s="310"/>
      <c r="CC25" s="310"/>
      <c r="CD25" s="310"/>
      <c r="CE25" s="310"/>
      <c r="CF25" s="310">
        <v>0</v>
      </c>
      <c r="CG25" s="310"/>
      <c r="CH25" s="310"/>
      <c r="CI25" s="310"/>
      <c r="CJ25" s="310"/>
      <c r="CK25" s="310"/>
      <c r="CL25" s="310"/>
      <c r="CM25" s="310"/>
      <c r="CN25" s="310">
        <v>0</v>
      </c>
      <c r="CO25" s="310"/>
      <c r="CP25" s="310"/>
      <c r="CQ25" s="310"/>
      <c r="CR25" s="310"/>
      <c r="CS25" s="310"/>
      <c r="CT25" s="310"/>
      <c r="CU25" s="311"/>
    </row>
    <row r="26" spans="1:99" s="30" customFormat="1" ht="12.75">
      <c r="A26" s="297" t="s">
        <v>148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8" t="s">
        <v>73</v>
      </c>
      <c r="R26" s="299"/>
      <c r="S26" s="299"/>
      <c r="T26" s="299"/>
      <c r="U26" s="300"/>
      <c r="V26" s="301"/>
      <c r="W26" s="299"/>
      <c r="X26" s="299"/>
      <c r="Y26" s="299"/>
      <c r="Z26" s="299"/>
      <c r="AA26" s="300"/>
      <c r="AB26" s="312">
        <f>BX26</f>
        <v>384300</v>
      </c>
      <c r="AC26" s="303"/>
      <c r="AD26" s="303"/>
      <c r="AE26" s="303"/>
      <c r="AF26" s="303"/>
      <c r="AG26" s="303"/>
      <c r="AH26" s="303"/>
      <c r="AI26" s="304"/>
      <c r="AJ26" s="302">
        <f>CF26</f>
        <v>384300</v>
      </c>
      <c r="AK26" s="303"/>
      <c r="AL26" s="303"/>
      <c r="AM26" s="303"/>
      <c r="AN26" s="303"/>
      <c r="AO26" s="303"/>
      <c r="AP26" s="303"/>
      <c r="AQ26" s="304"/>
      <c r="AR26" s="302">
        <f>CN26</f>
        <v>384300</v>
      </c>
      <c r="AS26" s="303"/>
      <c r="AT26" s="303"/>
      <c r="AU26" s="303"/>
      <c r="AV26" s="303"/>
      <c r="AW26" s="303"/>
      <c r="AX26" s="303"/>
      <c r="AY26" s="304"/>
      <c r="AZ26" s="312">
        <f>'стр.6_9'!AI67</f>
        <v>0</v>
      </c>
      <c r="BA26" s="313"/>
      <c r="BB26" s="313"/>
      <c r="BC26" s="313"/>
      <c r="BD26" s="313"/>
      <c r="BE26" s="313"/>
      <c r="BF26" s="313"/>
      <c r="BG26" s="314"/>
      <c r="BH26" s="302">
        <v>0</v>
      </c>
      <c r="BI26" s="303"/>
      <c r="BJ26" s="303"/>
      <c r="BK26" s="303"/>
      <c r="BL26" s="303"/>
      <c r="BM26" s="303"/>
      <c r="BN26" s="303"/>
      <c r="BO26" s="304"/>
      <c r="BP26" s="302">
        <v>0</v>
      </c>
      <c r="BQ26" s="303"/>
      <c r="BR26" s="303"/>
      <c r="BS26" s="303"/>
      <c r="BT26" s="303"/>
      <c r="BU26" s="303"/>
      <c r="BV26" s="303"/>
      <c r="BW26" s="304"/>
      <c r="BX26" s="302">
        <v>384300</v>
      </c>
      <c r="BY26" s="303"/>
      <c r="BZ26" s="303"/>
      <c r="CA26" s="303"/>
      <c r="CB26" s="303"/>
      <c r="CC26" s="303"/>
      <c r="CD26" s="303"/>
      <c r="CE26" s="304"/>
      <c r="CF26" s="302">
        <v>384300</v>
      </c>
      <c r="CG26" s="303"/>
      <c r="CH26" s="303"/>
      <c r="CI26" s="303"/>
      <c r="CJ26" s="303"/>
      <c r="CK26" s="303"/>
      <c r="CL26" s="303"/>
      <c r="CM26" s="304"/>
      <c r="CN26" s="302">
        <v>384300</v>
      </c>
      <c r="CO26" s="303"/>
      <c r="CP26" s="303"/>
      <c r="CQ26" s="303"/>
      <c r="CR26" s="303"/>
      <c r="CS26" s="303"/>
      <c r="CT26" s="303"/>
      <c r="CU26" s="305"/>
    </row>
    <row r="27" spans="1:99" s="30" customFormat="1" ht="12.75">
      <c r="A27" s="270" t="s">
        <v>149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4"/>
      <c r="R27" s="275"/>
      <c r="S27" s="275"/>
      <c r="T27" s="275"/>
      <c r="U27" s="276"/>
      <c r="V27" s="281"/>
      <c r="W27" s="275"/>
      <c r="X27" s="275"/>
      <c r="Y27" s="275"/>
      <c r="Z27" s="275"/>
      <c r="AA27" s="276"/>
      <c r="AB27" s="286"/>
      <c r="AC27" s="287"/>
      <c r="AD27" s="287"/>
      <c r="AE27" s="287"/>
      <c r="AF27" s="287"/>
      <c r="AG27" s="287"/>
      <c r="AH27" s="287"/>
      <c r="AI27" s="288"/>
      <c r="AJ27" s="286"/>
      <c r="AK27" s="287"/>
      <c r="AL27" s="287"/>
      <c r="AM27" s="287"/>
      <c r="AN27" s="287"/>
      <c r="AO27" s="287"/>
      <c r="AP27" s="287"/>
      <c r="AQ27" s="288"/>
      <c r="AR27" s="286"/>
      <c r="AS27" s="287"/>
      <c r="AT27" s="287"/>
      <c r="AU27" s="287"/>
      <c r="AV27" s="287"/>
      <c r="AW27" s="287"/>
      <c r="AX27" s="287"/>
      <c r="AY27" s="288"/>
      <c r="AZ27" s="315"/>
      <c r="BA27" s="316"/>
      <c r="BB27" s="316"/>
      <c r="BC27" s="316"/>
      <c r="BD27" s="316"/>
      <c r="BE27" s="316"/>
      <c r="BF27" s="316"/>
      <c r="BG27" s="317"/>
      <c r="BH27" s="286"/>
      <c r="BI27" s="287"/>
      <c r="BJ27" s="287"/>
      <c r="BK27" s="287"/>
      <c r="BL27" s="287"/>
      <c r="BM27" s="287"/>
      <c r="BN27" s="287"/>
      <c r="BO27" s="288"/>
      <c r="BP27" s="286"/>
      <c r="BQ27" s="287"/>
      <c r="BR27" s="287"/>
      <c r="BS27" s="287"/>
      <c r="BT27" s="287"/>
      <c r="BU27" s="287"/>
      <c r="BV27" s="287"/>
      <c r="BW27" s="288"/>
      <c r="BX27" s="286"/>
      <c r="BY27" s="287"/>
      <c r="BZ27" s="287"/>
      <c r="CA27" s="287"/>
      <c r="CB27" s="287"/>
      <c r="CC27" s="287"/>
      <c r="CD27" s="287"/>
      <c r="CE27" s="288"/>
      <c r="CF27" s="286"/>
      <c r="CG27" s="287"/>
      <c r="CH27" s="287"/>
      <c r="CI27" s="287"/>
      <c r="CJ27" s="287"/>
      <c r="CK27" s="287"/>
      <c r="CL27" s="287"/>
      <c r="CM27" s="288"/>
      <c r="CN27" s="286"/>
      <c r="CO27" s="287"/>
      <c r="CP27" s="287"/>
      <c r="CQ27" s="287"/>
      <c r="CR27" s="287"/>
      <c r="CS27" s="287"/>
      <c r="CT27" s="287"/>
      <c r="CU27" s="294"/>
    </row>
    <row r="28" spans="1:99" s="30" customFormat="1" ht="12.75">
      <c r="A28" s="296" t="s">
        <v>150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77"/>
      <c r="R28" s="278"/>
      <c r="S28" s="278"/>
      <c r="T28" s="278"/>
      <c r="U28" s="279"/>
      <c r="V28" s="282"/>
      <c r="W28" s="278"/>
      <c r="X28" s="278"/>
      <c r="Y28" s="278"/>
      <c r="Z28" s="278"/>
      <c r="AA28" s="279"/>
      <c r="AB28" s="289"/>
      <c r="AC28" s="290"/>
      <c r="AD28" s="290"/>
      <c r="AE28" s="290"/>
      <c r="AF28" s="290"/>
      <c r="AG28" s="290"/>
      <c r="AH28" s="290"/>
      <c r="AI28" s="291"/>
      <c r="AJ28" s="289"/>
      <c r="AK28" s="290"/>
      <c r="AL28" s="290"/>
      <c r="AM28" s="290"/>
      <c r="AN28" s="290"/>
      <c r="AO28" s="290"/>
      <c r="AP28" s="290"/>
      <c r="AQ28" s="291"/>
      <c r="AR28" s="289"/>
      <c r="AS28" s="290"/>
      <c r="AT28" s="290"/>
      <c r="AU28" s="290"/>
      <c r="AV28" s="290"/>
      <c r="AW28" s="290"/>
      <c r="AX28" s="290"/>
      <c r="AY28" s="291"/>
      <c r="AZ28" s="318"/>
      <c r="BA28" s="319"/>
      <c r="BB28" s="319"/>
      <c r="BC28" s="319"/>
      <c r="BD28" s="319"/>
      <c r="BE28" s="319"/>
      <c r="BF28" s="319"/>
      <c r="BG28" s="320"/>
      <c r="BH28" s="289"/>
      <c r="BI28" s="290"/>
      <c r="BJ28" s="290"/>
      <c r="BK28" s="290"/>
      <c r="BL28" s="290"/>
      <c r="BM28" s="290"/>
      <c r="BN28" s="290"/>
      <c r="BO28" s="291"/>
      <c r="BP28" s="289"/>
      <c r="BQ28" s="290"/>
      <c r="BR28" s="290"/>
      <c r="BS28" s="290"/>
      <c r="BT28" s="290"/>
      <c r="BU28" s="290"/>
      <c r="BV28" s="290"/>
      <c r="BW28" s="291"/>
      <c r="BX28" s="289"/>
      <c r="BY28" s="290"/>
      <c r="BZ28" s="290"/>
      <c r="CA28" s="290"/>
      <c r="CB28" s="290"/>
      <c r="CC28" s="290"/>
      <c r="CD28" s="290"/>
      <c r="CE28" s="291"/>
      <c r="CF28" s="289"/>
      <c r="CG28" s="290"/>
      <c r="CH28" s="290"/>
      <c r="CI28" s="290"/>
      <c r="CJ28" s="290"/>
      <c r="CK28" s="290"/>
      <c r="CL28" s="290"/>
      <c r="CM28" s="291"/>
      <c r="CN28" s="289"/>
      <c r="CO28" s="290"/>
      <c r="CP28" s="290"/>
      <c r="CQ28" s="290"/>
      <c r="CR28" s="290"/>
      <c r="CS28" s="290"/>
      <c r="CT28" s="290"/>
      <c r="CU28" s="295"/>
    </row>
    <row r="29" spans="1:99" s="30" customFormat="1" ht="13.5" thickBo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321"/>
      <c r="R29" s="322"/>
      <c r="S29" s="322"/>
      <c r="T29" s="322"/>
      <c r="U29" s="323"/>
      <c r="V29" s="324"/>
      <c r="W29" s="322"/>
      <c r="X29" s="322"/>
      <c r="Y29" s="322"/>
      <c r="Z29" s="322"/>
      <c r="AA29" s="323"/>
      <c r="AB29" s="325">
        <v>0</v>
      </c>
      <c r="AC29" s="325"/>
      <c r="AD29" s="325"/>
      <c r="AE29" s="325"/>
      <c r="AF29" s="325"/>
      <c r="AG29" s="325"/>
      <c r="AH29" s="325"/>
      <c r="AI29" s="325"/>
      <c r="AJ29" s="325">
        <v>0</v>
      </c>
      <c r="AK29" s="325"/>
      <c r="AL29" s="325"/>
      <c r="AM29" s="325"/>
      <c r="AN29" s="325"/>
      <c r="AO29" s="325"/>
      <c r="AP29" s="325"/>
      <c r="AQ29" s="325"/>
      <c r="AR29" s="325">
        <v>0</v>
      </c>
      <c r="AS29" s="325"/>
      <c r="AT29" s="325"/>
      <c r="AU29" s="325"/>
      <c r="AV29" s="325"/>
      <c r="AW29" s="325"/>
      <c r="AX29" s="325"/>
      <c r="AY29" s="325"/>
      <c r="AZ29" s="325">
        <v>0</v>
      </c>
      <c r="BA29" s="325"/>
      <c r="BB29" s="325"/>
      <c r="BC29" s="325"/>
      <c r="BD29" s="325"/>
      <c r="BE29" s="325"/>
      <c r="BF29" s="325"/>
      <c r="BG29" s="325"/>
      <c r="BH29" s="325">
        <v>0</v>
      </c>
      <c r="BI29" s="325"/>
      <c r="BJ29" s="325"/>
      <c r="BK29" s="325"/>
      <c r="BL29" s="325"/>
      <c r="BM29" s="325"/>
      <c r="BN29" s="325"/>
      <c r="BO29" s="325"/>
      <c r="BP29" s="325">
        <v>0</v>
      </c>
      <c r="BQ29" s="325"/>
      <c r="BR29" s="325"/>
      <c r="BS29" s="325"/>
      <c r="BT29" s="325"/>
      <c r="BU29" s="325"/>
      <c r="BV29" s="325"/>
      <c r="BW29" s="325"/>
      <c r="BX29" s="325">
        <v>0</v>
      </c>
      <c r="BY29" s="325"/>
      <c r="BZ29" s="325"/>
      <c r="CA29" s="325"/>
      <c r="CB29" s="325"/>
      <c r="CC29" s="325"/>
      <c r="CD29" s="325"/>
      <c r="CE29" s="325"/>
      <c r="CF29" s="325">
        <v>0</v>
      </c>
      <c r="CG29" s="325"/>
      <c r="CH29" s="325"/>
      <c r="CI29" s="325"/>
      <c r="CJ29" s="325"/>
      <c r="CK29" s="325"/>
      <c r="CL29" s="325"/>
      <c r="CM29" s="325"/>
      <c r="CN29" s="325">
        <v>0</v>
      </c>
      <c r="CO29" s="325"/>
      <c r="CP29" s="325"/>
      <c r="CQ29" s="325"/>
      <c r="CR29" s="325"/>
      <c r="CS29" s="325"/>
      <c r="CT29" s="325"/>
      <c r="CU29" s="326"/>
    </row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</sheetData>
  <sheetProtection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CN21:CU24"/>
    <mergeCell ref="A22:P22"/>
    <mergeCell ref="A23:P23"/>
    <mergeCell ref="A24:P24"/>
    <mergeCell ref="A25:P25"/>
    <mergeCell ref="Q25:U25"/>
    <mergeCell ref="V25:AA25"/>
    <mergeCell ref="AB25:AI25"/>
    <mergeCell ref="AJ25:AQ25"/>
    <mergeCell ref="AR25:AY25"/>
    <mergeCell ref="AR21:AY24"/>
    <mergeCell ref="AZ21:BG24"/>
    <mergeCell ref="BH21:BO24"/>
    <mergeCell ref="BP21:BW24"/>
    <mergeCell ref="BX21:CE24"/>
    <mergeCell ref="CF21:CM24"/>
    <mergeCell ref="BX18:CE20"/>
    <mergeCell ref="CF18:CM20"/>
    <mergeCell ref="CN18:CU20"/>
    <mergeCell ref="A19:P19"/>
    <mergeCell ref="A20:P20"/>
    <mergeCell ref="A21:P21"/>
    <mergeCell ref="Q21:U24"/>
    <mergeCell ref="V21:AA24"/>
    <mergeCell ref="AB21:AI24"/>
    <mergeCell ref="AJ21:AQ24"/>
    <mergeCell ref="CN17:CU17"/>
    <mergeCell ref="A18:P18"/>
    <mergeCell ref="Q18:U20"/>
    <mergeCell ref="V18:AA20"/>
    <mergeCell ref="AB18:AI20"/>
    <mergeCell ref="AJ18:AQ20"/>
    <mergeCell ref="AR18:AY20"/>
    <mergeCell ref="AZ18:BG20"/>
    <mergeCell ref="BH18:BO20"/>
    <mergeCell ref="BP18:BW20"/>
    <mergeCell ref="AR17:AY17"/>
    <mergeCell ref="AZ17:BG17"/>
    <mergeCell ref="BH17:BO17"/>
    <mergeCell ref="BP17:BW17"/>
    <mergeCell ref="BX17:CE17"/>
    <mergeCell ref="CF17:CM17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AR14:AY14"/>
    <mergeCell ref="AZ14:BG14"/>
    <mergeCell ref="BH14:BO14"/>
    <mergeCell ref="BP14:BW14"/>
    <mergeCell ref="BX14:CE14"/>
    <mergeCell ref="CF14:CM14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9:P9"/>
    <mergeCell ref="Q9:U9"/>
    <mergeCell ref="V9:AA9"/>
    <mergeCell ref="AB9:AY9"/>
    <mergeCell ref="AZ9:BW9"/>
    <mergeCell ref="BX9:CU9"/>
    <mergeCell ref="A8:P8"/>
    <mergeCell ref="Q8:U8"/>
    <mergeCell ref="V8:AA8"/>
    <mergeCell ref="AB8:AY8"/>
    <mergeCell ref="AZ8:BW8"/>
    <mergeCell ref="BX8:CU8"/>
    <mergeCell ref="Q6:U6"/>
    <mergeCell ref="V6:AA6"/>
    <mergeCell ref="AB6:CU6"/>
    <mergeCell ref="A7:P7"/>
    <mergeCell ref="Q7:U7"/>
    <mergeCell ref="V7:AA7"/>
    <mergeCell ref="AB7:AY7"/>
    <mergeCell ref="AZ7:CU7"/>
    <mergeCell ref="BD13:BE13"/>
    <mergeCell ref="A10:P10"/>
    <mergeCell ref="Q10:U10"/>
    <mergeCell ref="V10:AA10"/>
    <mergeCell ref="AB10:AY10"/>
    <mergeCell ref="A3:CU3"/>
    <mergeCell ref="AN4:BC4"/>
    <mergeCell ref="BD4:BF4"/>
    <mergeCell ref="BG4:BI4"/>
    <mergeCell ref="A6:P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8"/>
  <sheetViews>
    <sheetView view="pageBreakPreview" zoomScaleSheetLayoutView="100" zoomScalePageLayoutView="0" workbookViewId="0" topLeftCell="A1">
      <selection activeCell="W41" sqref="W41"/>
    </sheetView>
  </sheetViews>
  <sheetFormatPr defaultColWidth="1.4921875" defaultRowHeight="12.75"/>
  <cols>
    <col min="1" max="16384" width="1.4921875" style="24" customWidth="1"/>
  </cols>
  <sheetData>
    <row r="1" ht="15">
      <c r="CU1" s="25" t="s">
        <v>151</v>
      </c>
    </row>
    <row r="2" ht="8.25" customHeight="1"/>
    <row r="3" spans="1:99" s="26" customFormat="1" ht="18">
      <c r="A3" s="72" t="s">
        <v>152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38:63" s="26" customFormat="1" ht="18">
      <c r="AL4" s="27" t="s">
        <v>94</v>
      </c>
      <c r="AN4" s="73" t="s">
        <v>231</v>
      </c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>
        <v>20</v>
      </c>
      <c r="BE4" s="74"/>
      <c r="BF4" s="74"/>
      <c r="BG4" s="73" t="s">
        <v>85</v>
      </c>
      <c r="BH4" s="73"/>
      <c r="BI4" s="73"/>
      <c r="BK4" s="26" t="s">
        <v>84</v>
      </c>
    </row>
    <row r="5" spans="37:63" s="28" customFormat="1" ht="9">
      <c r="AK5" s="75" t="s">
        <v>153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ht="8.25" customHeight="1"/>
    <row r="7" spans="1:99" ht="15">
      <c r="A7" s="327" t="s">
        <v>0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8"/>
      <c r="AY7" s="329" t="s">
        <v>34</v>
      </c>
      <c r="AZ7" s="327"/>
      <c r="BA7" s="327"/>
      <c r="BB7" s="327"/>
      <c r="BC7" s="327"/>
      <c r="BD7" s="327"/>
      <c r="BE7" s="327"/>
      <c r="BF7" s="327"/>
      <c r="BG7" s="328"/>
      <c r="BH7" s="329" t="s">
        <v>154</v>
      </c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</row>
    <row r="8" spans="1:99" ht="15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1"/>
      <c r="AY8" s="332"/>
      <c r="AZ8" s="330"/>
      <c r="BA8" s="330"/>
      <c r="BB8" s="330"/>
      <c r="BC8" s="330"/>
      <c r="BD8" s="330"/>
      <c r="BE8" s="330"/>
      <c r="BF8" s="330"/>
      <c r="BG8" s="331"/>
      <c r="BH8" s="332" t="s">
        <v>155</v>
      </c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</row>
    <row r="9" spans="1:99" ht="15.75" thickBot="1">
      <c r="A9" s="77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  <c r="AY9" s="329">
        <v>2</v>
      </c>
      <c r="AZ9" s="327"/>
      <c r="BA9" s="327"/>
      <c r="BB9" s="327"/>
      <c r="BC9" s="327"/>
      <c r="BD9" s="327"/>
      <c r="BE9" s="327"/>
      <c r="BF9" s="327"/>
      <c r="BG9" s="328"/>
      <c r="BH9" s="329">
        <v>3</v>
      </c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</row>
    <row r="10" spans="1:99" ht="15">
      <c r="A10" s="333" t="s">
        <v>68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4"/>
      <c r="AY10" s="335" t="s">
        <v>76</v>
      </c>
      <c r="AZ10" s="336"/>
      <c r="BA10" s="336"/>
      <c r="BB10" s="336"/>
      <c r="BC10" s="336"/>
      <c r="BD10" s="336"/>
      <c r="BE10" s="336"/>
      <c r="BF10" s="336"/>
      <c r="BG10" s="337"/>
      <c r="BH10" s="338">
        <v>0</v>
      </c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39"/>
      <c r="BU10" s="339"/>
      <c r="BV10" s="339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G10" s="339"/>
      <c r="CH10" s="339"/>
      <c r="CI10" s="339"/>
      <c r="CJ10" s="339"/>
      <c r="CK10" s="339"/>
      <c r="CL10" s="339"/>
      <c r="CM10" s="339"/>
      <c r="CN10" s="339"/>
      <c r="CO10" s="339"/>
      <c r="CP10" s="339"/>
      <c r="CQ10" s="339"/>
      <c r="CR10" s="339"/>
      <c r="CS10" s="339"/>
      <c r="CT10" s="339"/>
      <c r="CU10" s="340"/>
    </row>
    <row r="11" spans="1:99" ht="15">
      <c r="A11" s="333" t="s">
        <v>69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4"/>
      <c r="AY11" s="341" t="s">
        <v>77</v>
      </c>
      <c r="AZ11" s="342"/>
      <c r="BA11" s="342"/>
      <c r="BB11" s="342"/>
      <c r="BC11" s="342"/>
      <c r="BD11" s="342"/>
      <c r="BE11" s="342"/>
      <c r="BF11" s="342"/>
      <c r="BG11" s="343"/>
      <c r="BH11" s="344">
        <v>0</v>
      </c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6"/>
    </row>
    <row r="12" spans="1:99" ht="15">
      <c r="A12" s="333" t="s">
        <v>74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4"/>
      <c r="AY12" s="341" t="s">
        <v>78</v>
      </c>
      <c r="AZ12" s="342"/>
      <c r="BA12" s="342"/>
      <c r="BB12" s="342"/>
      <c r="BC12" s="342"/>
      <c r="BD12" s="342"/>
      <c r="BE12" s="342"/>
      <c r="BF12" s="342"/>
      <c r="BG12" s="343"/>
      <c r="BH12" s="344">
        <v>0</v>
      </c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6"/>
    </row>
    <row r="13" spans="1:99" ht="15">
      <c r="A13" s="333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4"/>
      <c r="AY13" s="341"/>
      <c r="AZ13" s="342"/>
      <c r="BA13" s="342"/>
      <c r="BB13" s="342"/>
      <c r="BC13" s="342"/>
      <c r="BD13" s="342"/>
      <c r="BE13" s="342"/>
      <c r="BF13" s="342"/>
      <c r="BG13" s="343"/>
      <c r="BH13" s="344">
        <v>0</v>
      </c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6"/>
    </row>
    <row r="14" spans="1:99" ht="15">
      <c r="A14" s="333" t="s">
        <v>75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4"/>
      <c r="AY14" s="341" t="s">
        <v>79</v>
      </c>
      <c r="AZ14" s="342"/>
      <c r="BA14" s="342"/>
      <c r="BB14" s="342"/>
      <c r="BC14" s="342"/>
      <c r="BD14" s="342"/>
      <c r="BE14" s="342"/>
      <c r="BF14" s="342"/>
      <c r="BG14" s="343"/>
      <c r="BH14" s="344">
        <v>0</v>
      </c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6"/>
    </row>
    <row r="15" spans="1:99" ht="15.75" thickBo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4"/>
      <c r="AY15" s="347"/>
      <c r="AZ15" s="348"/>
      <c r="BA15" s="348"/>
      <c r="BB15" s="348"/>
      <c r="BC15" s="348"/>
      <c r="BD15" s="348"/>
      <c r="BE15" s="348"/>
      <c r="BF15" s="348"/>
      <c r="BG15" s="349"/>
      <c r="BH15" s="350">
        <v>0</v>
      </c>
      <c r="BI15" s="351"/>
      <c r="BJ15" s="351"/>
      <c r="BK15" s="351"/>
      <c r="BL15" s="351"/>
      <c r="BM15" s="351"/>
      <c r="BN15" s="351"/>
      <c r="BO15" s="351"/>
      <c r="BP15" s="351"/>
      <c r="BQ15" s="351"/>
      <c r="BR15" s="351"/>
      <c r="BS15" s="351"/>
      <c r="BT15" s="351"/>
      <c r="BU15" s="351"/>
      <c r="BV15" s="351"/>
      <c r="BW15" s="351"/>
      <c r="BX15" s="351"/>
      <c r="BY15" s="351"/>
      <c r="BZ15" s="351"/>
      <c r="CA15" s="351"/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1"/>
      <c r="CS15" s="351"/>
      <c r="CT15" s="351"/>
      <c r="CU15" s="352"/>
    </row>
    <row r="16" ht="6.75" customHeight="1"/>
    <row r="17" ht="15">
      <c r="CU17" s="25" t="s">
        <v>156</v>
      </c>
    </row>
    <row r="18" ht="0.75" customHeight="1"/>
    <row r="19" spans="1:99" ht="18">
      <c r="A19" s="72" t="s">
        <v>157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</row>
    <row r="20" ht="6" customHeight="1"/>
    <row r="21" spans="1:99" ht="15">
      <c r="A21" s="327" t="s">
        <v>0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8"/>
      <c r="AY21" s="329" t="s">
        <v>34</v>
      </c>
      <c r="AZ21" s="327"/>
      <c r="BA21" s="327"/>
      <c r="BB21" s="327"/>
      <c r="BC21" s="327"/>
      <c r="BD21" s="327"/>
      <c r="BE21" s="327"/>
      <c r="BF21" s="327"/>
      <c r="BG21" s="328"/>
      <c r="BH21" s="329" t="s">
        <v>158</v>
      </c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</row>
    <row r="22" spans="1:99" ht="15.75" thickBot="1">
      <c r="A22" s="77">
        <v>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8"/>
      <c r="AY22" s="329">
        <v>2</v>
      </c>
      <c r="AZ22" s="327"/>
      <c r="BA22" s="327"/>
      <c r="BB22" s="327"/>
      <c r="BC22" s="327"/>
      <c r="BD22" s="327"/>
      <c r="BE22" s="327"/>
      <c r="BF22" s="327"/>
      <c r="BG22" s="328"/>
      <c r="BH22" s="329">
        <v>3</v>
      </c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</row>
    <row r="23" spans="1:99" ht="15">
      <c r="A23" s="333" t="s">
        <v>80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4"/>
      <c r="AY23" s="335" t="s">
        <v>76</v>
      </c>
      <c r="AZ23" s="336"/>
      <c r="BA23" s="336"/>
      <c r="BB23" s="336"/>
      <c r="BC23" s="336"/>
      <c r="BD23" s="336"/>
      <c r="BE23" s="336"/>
      <c r="BF23" s="336"/>
      <c r="BG23" s="337"/>
      <c r="BH23" s="338">
        <v>0</v>
      </c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  <c r="CO23" s="339"/>
      <c r="CP23" s="339"/>
      <c r="CQ23" s="339"/>
      <c r="CR23" s="339"/>
      <c r="CS23" s="339"/>
      <c r="CT23" s="339"/>
      <c r="CU23" s="340"/>
    </row>
    <row r="24" spans="1:99" ht="15">
      <c r="A24" s="353" t="s">
        <v>159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4"/>
      <c r="AY24" s="355" t="s">
        <v>77</v>
      </c>
      <c r="AZ24" s="356"/>
      <c r="BA24" s="356"/>
      <c r="BB24" s="356"/>
      <c r="BC24" s="356"/>
      <c r="BD24" s="356"/>
      <c r="BE24" s="356"/>
      <c r="BF24" s="356"/>
      <c r="BG24" s="357"/>
      <c r="BH24" s="363">
        <v>0</v>
      </c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5"/>
    </row>
    <row r="25" spans="1:99" ht="15">
      <c r="A25" s="372" t="s">
        <v>160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3"/>
      <c r="AY25" s="358"/>
      <c r="AZ25" s="359"/>
      <c r="BA25" s="359"/>
      <c r="BB25" s="359"/>
      <c r="BC25" s="359"/>
      <c r="BD25" s="359"/>
      <c r="BE25" s="359"/>
      <c r="BF25" s="359"/>
      <c r="BG25" s="360"/>
      <c r="BH25" s="366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8"/>
    </row>
    <row r="26" spans="1:99" ht="15">
      <c r="A26" s="374" t="s">
        <v>161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5"/>
      <c r="AY26" s="361"/>
      <c r="AZ26" s="253"/>
      <c r="BA26" s="253"/>
      <c r="BB26" s="253"/>
      <c r="BC26" s="253"/>
      <c r="BD26" s="253"/>
      <c r="BE26" s="253"/>
      <c r="BF26" s="253"/>
      <c r="BG26" s="362"/>
      <c r="BH26" s="369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1"/>
    </row>
    <row r="27" spans="1:99" ht="15.75" thickBot="1">
      <c r="A27" s="333" t="s">
        <v>81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4"/>
      <c r="AY27" s="347" t="s">
        <v>78</v>
      </c>
      <c r="AZ27" s="348"/>
      <c r="BA27" s="348"/>
      <c r="BB27" s="348"/>
      <c r="BC27" s="348"/>
      <c r="BD27" s="348"/>
      <c r="BE27" s="348"/>
      <c r="BF27" s="348"/>
      <c r="BG27" s="349"/>
      <c r="BH27" s="350">
        <v>0</v>
      </c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2"/>
    </row>
    <row r="28" ht="10.5" customHeight="1"/>
    <row r="29" spans="1:75" ht="15">
      <c r="A29" s="5" t="s">
        <v>86</v>
      </c>
      <c r="B29" s="5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97" ht="15">
      <c r="A30" s="16" t="s">
        <v>20</v>
      </c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376"/>
      <c r="AW30" s="376"/>
      <c r="AX30" s="376"/>
      <c r="AY30" s="376"/>
      <c r="AZ30" s="376"/>
      <c r="BA30" s="376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6" t="s">
        <v>220</v>
      </c>
      <c r="BQ30" s="376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6"/>
      <c r="CF30" s="376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</row>
    <row r="31" spans="1:97" ht="15">
      <c r="A31" s="16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377" t="s">
        <v>7</v>
      </c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 t="s">
        <v>8</v>
      </c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</row>
    <row r="32" spans="1:97" ht="15">
      <c r="A32" s="5" t="s">
        <v>82</v>
      </c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</row>
    <row r="33" spans="1:97" ht="15">
      <c r="A33" s="5" t="s">
        <v>22</v>
      </c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 t="s">
        <v>221</v>
      </c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</row>
    <row r="34" spans="1:97" ht="15">
      <c r="A34" s="16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377" t="s">
        <v>7</v>
      </c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 t="s">
        <v>8</v>
      </c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</row>
    <row r="35" spans="1:97" ht="15">
      <c r="A35" s="5" t="s">
        <v>18</v>
      </c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6"/>
      <c r="BW35" s="376"/>
      <c r="BX35" s="376"/>
      <c r="BY35" s="376"/>
      <c r="BZ35" s="376"/>
      <c r="CA35" s="376"/>
      <c r="CB35" s="376"/>
      <c r="CC35" s="376"/>
      <c r="CD35" s="376"/>
      <c r="CE35" s="376"/>
      <c r="CF35" s="376"/>
      <c r="CG35" s="376"/>
      <c r="CH35" s="376"/>
      <c r="CI35" s="376"/>
      <c r="CJ35" s="376"/>
      <c r="CK35" s="376"/>
      <c r="CL35" s="376"/>
      <c r="CM35" s="376"/>
      <c r="CN35" s="376"/>
      <c r="CO35" s="376"/>
      <c r="CP35" s="376"/>
      <c r="CQ35" s="376"/>
      <c r="CR35" s="376"/>
      <c r="CS35" s="376"/>
    </row>
    <row r="36" spans="1:97" ht="15">
      <c r="A36" s="16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77" t="s">
        <v>7</v>
      </c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 t="s">
        <v>8</v>
      </c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</row>
    <row r="37" spans="1:75" ht="15">
      <c r="A37" s="5" t="s">
        <v>19</v>
      </c>
      <c r="B37" s="5"/>
      <c r="C37" s="1"/>
      <c r="D37" s="1"/>
      <c r="E37" s="1"/>
      <c r="F37" s="1"/>
      <c r="G37" s="382" t="s">
        <v>222</v>
      </c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41" t="s">
        <v>2</v>
      </c>
      <c r="B38" s="41"/>
      <c r="C38" s="44" t="s">
        <v>229</v>
      </c>
      <c r="D38" s="44"/>
      <c r="E38" s="44"/>
      <c r="F38" s="44"/>
      <c r="G38" s="378" t="s">
        <v>2</v>
      </c>
      <c r="H38" s="378"/>
      <c r="I38" s="378"/>
      <c r="J38" s="44" t="s">
        <v>163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379">
        <v>20</v>
      </c>
      <c r="AC38" s="379"/>
      <c r="AD38" s="379"/>
      <c r="AE38" s="379"/>
      <c r="AF38" s="380" t="s">
        <v>85</v>
      </c>
      <c r="AG38" s="380"/>
      <c r="AH38" s="380"/>
      <c r="AI38" s="380"/>
      <c r="AJ38" s="381" t="s">
        <v>3</v>
      </c>
      <c r="AK38" s="381"/>
      <c r="AL38" s="381"/>
      <c r="AM38" s="38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</sheetData>
  <sheetProtection/>
  <mergeCells count="70">
    <mergeCell ref="AV33:BO33"/>
    <mergeCell ref="BP33:CS33"/>
    <mergeCell ref="AV34:BO34"/>
    <mergeCell ref="BP34:CS34"/>
    <mergeCell ref="AV35:BO35"/>
    <mergeCell ref="BP35:CS35"/>
    <mergeCell ref="G38:I38"/>
    <mergeCell ref="J38:AA38"/>
    <mergeCell ref="AB38:AE38"/>
    <mergeCell ref="AF38:AI38"/>
    <mergeCell ref="AV36:BO36"/>
    <mergeCell ref="BP36:CS36"/>
    <mergeCell ref="AJ38:AM38"/>
    <mergeCell ref="G37:AI37"/>
    <mergeCell ref="A27:AX27"/>
    <mergeCell ref="AY27:BG27"/>
    <mergeCell ref="BH27:CU27"/>
    <mergeCell ref="AV30:BO30"/>
    <mergeCell ref="BP30:CS30"/>
    <mergeCell ref="AV31:BO31"/>
    <mergeCell ref="BP31:CS31"/>
    <mergeCell ref="A38:B38"/>
    <mergeCell ref="C38:F38"/>
    <mergeCell ref="A23:AX23"/>
    <mergeCell ref="AY23:BG23"/>
    <mergeCell ref="BH23:CU23"/>
    <mergeCell ref="A24:AX24"/>
    <mergeCell ref="AY24:BG26"/>
    <mergeCell ref="BH24:CU26"/>
    <mergeCell ref="A25:AX25"/>
    <mergeCell ref="A26:AX26"/>
    <mergeCell ref="A19:CU19"/>
    <mergeCell ref="A21:AX21"/>
    <mergeCell ref="AY21:BG21"/>
    <mergeCell ref="BH21:CU21"/>
    <mergeCell ref="A22:AX22"/>
    <mergeCell ref="AY22:BG22"/>
    <mergeCell ref="BH22:CU22"/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2019-03-05T10:40:54Z</cp:lastPrinted>
  <dcterms:created xsi:type="dcterms:W3CDTF">2010-11-26T07:12:57Z</dcterms:created>
  <dcterms:modified xsi:type="dcterms:W3CDTF">2019-03-05T10:40:55Z</dcterms:modified>
  <cp:category/>
  <cp:version/>
  <cp:contentType/>
  <cp:contentStatus/>
</cp:coreProperties>
</file>